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4530" activeTab="2"/>
  </bookViews>
  <sheets>
    <sheet name="INCOME STAT" sheetId="1" r:id="rId1"/>
    <sheet name="BAL.SHEET" sheetId="2" r:id="rId2"/>
    <sheet name=" NOTES" sheetId="3" r:id="rId3"/>
  </sheets>
  <definedNames/>
  <calcPr fullCalcOnLoad="1"/>
</workbook>
</file>

<file path=xl/sharedStrings.xml><?xml version="1.0" encoding="utf-8"?>
<sst xmlns="http://schemas.openxmlformats.org/spreadsheetml/2006/main" count="369" uniqueCount="267">
  <si>
    <t>YLI HOLDINGS BERHAD</t>
  </si>
  <si>
    <t>Company No.367249 A</t>
  </si>
  <si>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</si>
  <si>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</si>
  <si>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</si>
  <si>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</si>
  <si>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</si>
  <si>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</si>
  <si>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</si>
  <si>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</si>
  <si>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CUMULATIVE QUARTER</t>
  </si>
  <si>
    <t>TO DATE</t>
  </si>
  <si>
    <t>PERIOD</t>
  </si>
  <si>
    <t>1.</t>
  </si>
  <si>
    <t>(a)</t>
  </si>
  <si>
    <t>(b)</t>
  </si>
  <si>
    <t>Investment income</t>
  </si>
  <si>
    <t>(c)</t>
  </si>
  <si>
    <t>2.</t>
  </si>
  <si>
    <t>Depreciation and amortisation</t>
  </si>
  <si>
    <t>(d)</t>
  </si>
  <si>
    <t>Exceptional items</t>
  </si>
  <si>
    <t>(e)</t>
  </si>
  <si>
    <t>(f)</t>
  </si>
  <si>
    <t>minority interests and extraordinary items</t>
  </si>
  <si>
    <t>exceptional items, income tax,</t>
  </si>
  <si>
    <t>(g)</t>
  </si>
  <si>
    <t>(h)</t>
  </si>
  <si>
    <t>Taxation</t>
  </si>
  <si>
    <t>(i)</t>
  </si>
  <si>
    <t>(ii)  Less minority interests</t>
  </si>
  <si>
    <t>members of the Company</t>
  </si>
  <si>
    <t>(k)</t>
  </si>
  <si>
    <t>(i)   Extraordinary items</t>
  </si>
  <si>
    <t xml:space="preserve">(iii) Extraordinary items attributable to </t>
  </si>
  <si>
    <t xml:space="preserve">     members of the Company</t>
  </si>
  <si>
    <t>(l)</t>
  </si>
  <si>
    <t>3.</t>
  </si>
  <si>
    <t>deducting any provision for preference</t>
  </si>
  <si>
    <t>dividends, if any:-</t>
  </si>
  <si>
    <t>CONSOLIDATED BALANCE SHEET</t>
  </si>
  <si>
    <t xml:space="preserve">AS AT </t>
  </si>
  <si>
    <t xml:space="preserve">END OF </t>
  </si>
  <si>
    <t>AS AT</t>
  </si>
  <si>
    <t>PRECEDING</t>
  </si>
  <si>
    <t>FINANCIAL</t>
  </si>
  <si>
    <t xml:space="preserve">YEAR END </t>
  </si>
  <si>
    <t>4.</t>
  </si>
  <si>
    <t>5.</t>
  </si>
  <si>
    <t>6.</t>
  </si>
  <si>
    <t>Goodwill on consolidation</t>
  </si>
  <si>
    <t>7.</t>
  </si>
  <si>
    <t>8.</t>
  </si>
  <si>
    <t>Reserves</t>
  </si>
  <si>
    <t>9.</t>
  </si>
  <si>
    <t>Minority Interests</t>
  </si>
  <si>
    <t>10.</t>
  </si>
  <si>
    <t>Long Term Borrowings</t>
  </si>
  <si>
    <t>11.</t>
  </si>
  <si>
    <t xml:space="preserve">     deducting minority interests</t>
  </si>
  <si>
    <t>Notes</t>
  </si>
  <si>
    <t>Accounting Policies</t>
  </si>
  <si>
    <t>Exceptional Items</t>
  </si>
  <si>
    <t>Extraordinary Items</t>
  </si>
  <si>
    <t>Current</t>
  </si>
  <si>
    <t>Quarter</t>
  </si>
  <si>
    <t>Corresponding</t>
  </si>
  <si>
    <t>Current Year</t>
  </si>
  <si>
    <t>To Date</t>
  </si>
  <si>
    <t>Period</t>
  </si>
  <si>
    <t>Income Tax</t>
  </si>
  <si>
    <t>~  Current year</t>
  </si>
  <si>
    <t>~  Prior year</t>
  </si>
  <si>
    <t>Deferred Tax</t>
  </si>
  <si>
    <t>Purchase or Disposal of Quoted Securities</t>
  </si>
  <si>
    <t>Changes in the Composition of the Company</t>
  </si>
  <si>
    <t>Status of Corporate Proposals</t>
  </si>
  <si>
    <t>Seasonal or Cyclical Factors</t>
  </si>
  <si>
    <t>Debt and Equity Securities</t>
  </si>
  <si>
    <t>12.</t>
  </si>
  <si>
    <t xml:space="preserve">       Term loan repayable within 12 months</t>
  </si>
  <si>
    <t xml:space="preserve">       Term loan repayable after the next 12 months</t>
  </si>
  <si>
    <t>13.</t>
  </si>
  <si>
    <t>Contingent Liabilities</t>
  </si>
  <si>
    <t>14.</t>
  </si>
  <si>
    <t>Financial Instruments with Off Balance Sheet Risk</t>
  </si>
  <si>
    <t>15.</t>
  </si>
  <si>
    <t>Material Litigation</t>
  </si>
  <si>
    <t>There were no material litigation at the date of this report.</t>
  </si>
  <si>
    <t>16.</t>
  </si>
  <si>
    <t>Segmental Reporting</t>
  </si>
  <si>
    <t>Manufacturing</t>
  </si>
  <si>
    <t>Trading</t>
  </si>
  <si>
    <t>Investment Holding</t>
  </si>
  <si>
    <t>17.</t>
  </si>
  <si>
    <t>Performance</t>
  </si>
  <si>
    <t>18.</t>
  </si>
  <si>
    <t>19.</t>
  </si>
  <si>
    <t>The quarterly financial statements have been prepared based on the accounting policies and methods</t>
  </si>
  <si>
    <t>Preceding Year</t>
  </si>
  <si>
    <t>Group Borrowings and Debt Securities</t>
  </si>
  <si>
    <t>Material Changes in Quarterly Results as Compared with the Preceding Quarter</t>
  </si>
  <si>
    <t xml:space="preserve">       Loan I</t>
  </si>
  <si>
    <t xml:space="preserve">       Loan II</t>
  </si>
  <si>
    <t xml:space="preserve">        Employed</t>
  </si>
  <si>
    <t xml:space="preserve">           Total </t>
  </si>
  <si>
    <t xml:space="preserve">          Assets</t>
  </si>
  <si>
    <t xml:space="preserve">         Profit</t>
  </si>
  <si>
    <t xml:space="preserve">        Before</t>
  </si>
  <si>
    <t xml:space="preserve">          Tax</t>
  </si>
  <si>
    <t xml:space="preserve">             RM'000</t>
  </si>
  <si>
    <t xml:space="preserve">       RM'000</t>
  </si>
  <si>
    <t xml:space="preserve">         RM'000</t>
  </si>
  <si>
    <t>Cash and bank balances</t>
  </si>
  <si>
    <t>Short term borrowings</t>
  </si>
  <si>
    <t>Provision for taxation</t>
  </si>
  <si>
    <t>Proposed dividend</t>
  </si>
  <si>
    <t>Share premium</t>
  </si>
  <si>
    <t>Revaluation reserve</t>
  </si>
  <si>
    <t>Retained profit</t>
  </si>
  <si>
    <t>Short Term Borrowings</t>
  </si>
  <si>
    <t>Total Term Loans</t>
  </si>
  <si>
    <t>20.</t>
  </si>
  <si>
    <t>By Order of the Board</t>
  </si>
  <si>
    <t>MOLLY GUNN CHIT GEOK</t>
  </si>
  <si>
    <t>Secretary</t>
  </si>
  <si>
    <t>All Group Borrowings are denominated in Ringgit.</t>
  </si>
  <si>
    <t>Profit Forecast and Profit Guarantee</t>
  </si>
  <si>
    <t>Dividend</t>
  </si>
  <si>
    <t>The Group operations were not significantly affected by unusual seasonality or cyclicality factors.</t>
  </si>
  <si>
    <t>31/03/2000</t>
  </si>
  <si>
    <t xml:space="preserve">  YLI HOLDINGS BERHAD</t>
  </si>
  <si>
    <t xml:space="preserve">         Company No.367249 A</t>
  </si>
  <si>
    <t>Others (Share application monies)</t>
  </si>
  <si>
    <t>In the opinion of the Directors, no item, transaction or event of a material and unusual nature has arisen</t>
  </si>
  <si>
    <t xml:space="preserve">which would affect substantially the results of the operations of the Group for the period between </t>
  </si>
  <si>
    <t>Not applicable.</t>
  </si>
  <si>
    <t>*</t>
  </si>
  <si>
    <t xml:space="preserve">       Bankers Acceptance</t>
  </si>
  <si>
    <t>Dividend per share (sen)</t>
  </si>
  <si>
    <t>Dividend Description</t>
  </si>
  <si>
    <t>Turnover</t>
  </si>
  <si>
    <t>(i)   Term Loans I &amp; II are covered by Corporate Guarantees from the Holding Company.</t>
  </si>
  <si>
    <t>Future Prospects</t>
  </si>
  <si>
    <t>cancellations, shares held as treasury shares and resale of treasury shares for the current financial</t>
  </si>
  <si>
    <t>There were no other issuance and repayment of debt and equity securities, share buy backs, share</t>
  </si>
  <si>
    <t xml:space="preserve">depreciation and amortisation, </t>
  </si>
  <si>
    <t>attributable to members of the Company</t>
  </si>
  <si>
    <t>Deferred taxation</t>
  </si>
  <si>
    <t>(ii)  Fully diluted (based on weighted avg.no.of ordinary</t>
  </si>
  <si>
    <t>(i)   Basic (based on weighted average no.of ordinary</t>
  </si>
  <si>
    <t>There were no corporate proposals announced but not completed as at the date of issue of this report.</t>
  </si>
  <si>
    <t>year to date except for :-</t>
  </si>
  <si>
    <t>(ii)</t>
  </si>
  <si>
    <t>Issuance and allotment of 30,609,000 ordinary shares of RM1.00 each on 23 November 2000</t>
  </si>
  <si>
    <t xml:space="preserve">pursuant to the bonus issue on the basis of one (1) new ordinary share for every one (1) existing </t>
  </si>
  <si>
    <t>RM22,494,904 from the share premium and the retained profits account respectively; and</t>
  </si>
  <si>
    <t>There were no financial instruments with off balance sheet risk at the date of this report.</t>
  </si>
  <si>
    <t xml:space="preserve">share held in the Company.  The bonus issue was effected by the capitalisation of RM8,114,096 and </t>
  </si>
  <si>
    <t>Share Option Scheme ("ESOS") exercised by the employees of the Group prior to the bonus issue</t>
  </si>
  <si>
    <t>31/03/2001</t>
  </si>
  <si>
    <t>as compared to RM6.75 million in the previous quarter.  The decrease was attributed mainly to lower</t>
  </si>
  <si>
    <t>turnover for the quarter.</t>
  </si>
  <si>
    <t>Hire purchase creditors</t>
  </si>
  <si>
    <t>For the financial year ended 31 March 2001, the Group recorded a turnover and profit before tax of</t>
  </si>
  <si>
    <t>31 March 2001 to the date of this report.</t>
  </si>
  <si>
    <t>The Board of Directors recommends the payment of a first and final dividend of 3.5% per ordinary</t>
  </si>
  <si>
    <t>share less Malaysian Income Tax at 28% in respect of year ended 31 March 2001.  The proposed</t>
  </si>
  <si>
    <t>date which shall be announced later.</t>
  </si>
  <si>
    <t xml:space="preserve">              GROUP</t>
  </si>
  <si>
    <t>FYE</t>
  </si>
  <si>
    <t>31 Mar.2000</t>
  </si>
  <si>
    <t>31 Mar.2001</t>
  </si>
  <si>
    <t>Dividend per ordinary share</t>
  </si>
  <si>
    <t>5.0 sen</t>
  </si>
  <si>
    <t>3.6 sen</t>
  </si>
  <si>
    <t>-</t>
  </si>
  <si>
    <t>2.52 sen</t>
  </si>
  <si>
    <t>3.50 sen</t>
  </si>
  <si>
    <t>Gross</t>
  </si>
  <si>
    <t>Net</t>
  </si>
  <si>
    <t>Total dividend for the financial year</t>
  </si>
  <si>
    <t>Revenue</t>
  </si>
  <si>
    <t xml:space="preserve">Other income </t>
  </si>
  <si>
    <t>Finance cost</t>
  </si>
  <si>
    <t xml:space="preserve">Share of profits and losses of associated </t>
  </si>
  <si>
    <t>companies</t>
  </si>
  <si>
    <t>Income tax</t>
  </si>
  <si>
    <t>(m)</t>
  </si>
  <si>
    <t>Earnings per share based on 2(m) above after</t>
  </si>
  <si>
    <t>Property, plant and equipment</t>
  </si>
  <si>
    <t>Investment property</t>
  </si>
  <si>
    <t>Investment in associated companies</t>
  </si>
  <si>
    <t>Long term investments</t>
  </si>
  <si>
    <t>Intangible assets</t>
  </si>
  <si>
    <t>Other long term assets</t>
  </si>
  <si>
    <t>Current assets</t>
  </si>
  <si>
    <t>Inventories</t>
  </si>
  <si>
    <t>Trade receivables</t>
  </si>
  <si>
    <t>Other receivables and deposits</t>
  </si>
  <si>
    <t>Short term investments</t>
  </si>
  <si>
    <t>Current liabilities</t>
  </si>
  <si>
    <t>Trade payables</t>
  </si>
  <si>
    <t>Others payables and accruals</t>
  </si>
  <si>
    <t>Share capital</t>
  </si>
  <si>
    <t>Shareholders' funds</t>
  </si>
  <si>
    <t>Long term borrowings</t>
  </si>
  <si>
    <t>Other long term liabilities</t>
  </si>
  <si>
    <t>Net tangible assets per share (RM)</t>
  </si>
  <si>
    <t>On 25 September 2000, YLI Holdings Berhad incorporated a wholly owned subsidiary in China with</t>
  </si>
  <si>
    <t>a paid up capital of USD500,000 under the name of Zhangzhou YLI Electro-Metallurgy Co., Ltd.</t>
  </si>
  <si>
    <t>The intended principal activity of this subsidiary is manufacturing of raw materials for foundry use.</t>
  </si>
  <si>
    <t>Penang, 24 May 2001</t>
  </si>
  <si>
    <t>First and Final Dividend of 3.5% Less Tax at 28%.</t>
  </si>
  <si>
    <t>(ii)  Bankers Acceptance are covered by Corporate Guarantee from the Holding Company.</t>
  </si>
  <si>
    <t>Deposit with bank/financial institution</t>
  </si>
  <si>
    <t>Exchange fluctuations reserves</t>
  </si>
  <si>
    <t xml:space="preserve">Quarterly report on consolidated results for the 4th quarter and year ended 31 March 2001.  </t>
  </si>
  <si>
    <t>The figures have not been audited.</t>
  </si>
  <si>
    <t xml:space="preserve">Profit before finance cost, </t>
  </si>
  <si>
    <t>Profit before income tax,</t>
  </si>
  <si>
    <t>(i)   Profit after income tax before</t>
  </si>
  <si>
    <t>Net profit from ordinary activities</t>
  </si>
  <si>
    <t>Net profit attributable to</t>
  </si>
  <si>
    <t>There were no exceptional items for the current quarter and financial year to date.</t>
  </si>
  <si>
    <t>There were no extraordinary items for the current quarter and financial year to date.</t>
  </si>
  <si>
    <t>Profits on Sale of Unquoted Investments and/or Properties</t>
  </si>
  <si>
    <t>There were no purchase or disposal of quoted securities for the current quarter and financial year to date.</t>
  </si>
  <si>
    <t>Issuance and allotment of 263,000 ordinary shares of RM1.00 each in respect of the Employees</t>
  </si>
  <si>
    <t>exercise on 23 November 2000.</t>
  </si>
  <si>
    <t>(iii)</t>
  </si>
  <si>
    <t>share of RM1.00 each in respect of its Employees Share Option Scheme ("ESOS").  The Ex-bonus</t>
  </si>
  <si>
    <t>which have been granted remained unexercised.</t>
  </si>
  <si>
    <t>On 26 April 2001, the Holding Company has given corporate guarantee amounting to RM760,000</t>
  </si>
  <si>
    <t>the date of this report which have not been reflected in the financial statements.</t>
  </si>
  <si>
    <t xml:space="preserve">There were no profit on sale of unquoted investments and/or properties for the current quarter and financial </t>
  </si>
  <si>
    <t>year to date.</t>
  </si>
  <si>
    <t xml:space="preserve">                      61,196,616 current year to date</t>
  </si>
  <si>
    <t xml:space="preserve">     shares)(sen) of : 61,243,922 current quarter</t>
  </si>
  <si>
    <t xml:space="preserve">                      62,064,637,current year to date</t>
  </si>
  <si>
    <t xml:space="preserve">     shares)(sen) of : 61,325,454 current quarter</t>
  </si>
  <si>
    <t>Adjusted for the impact of bonus issue.</t>
  </si>
  <si>
    <t xml:space="preserve">of computation adopted in the most recent annual financial statement and are in accordance with </t>
  </si>
  <si>
    <t xml:space="preserve">The Holding Company has given corporate guarantees amounting to RM55,208,000 (2000: RM45,605,000) </t>
  </si>
  <si>
    <t xml:space="preserve">to banks on behalf of subsidiary companies to secure banking facilities of which RM7,881,344 </t>
  </si>
  <si>
    <t>(2000: RM13,137,388) has been utilised as at 18 May 2001.</t>
  </si>
  <si>
    <t>For the quarter under review, the Group profit before taxation has decreased by 57.59% to RM2.86 million</t>
  </si>
  <si>
    <t>For the quarter under review, the Group registered 30.95% increase in its turnover to RM15.05 million</t>
  </si>
  <si>
    <t>RM76.6 million and RM19.79 million, respectively.  Turnover has increased by 25.80% while profit before</t>
  </si>
  <si>
    <t>tax has increased by 8.86% compared to the previous financial year end. Profit after tax has improved</t>
  </si>
  <si>
    <t>Events After Balance Sheet Date</t>
  </si>
  <si>
    <t xml:space="preserve">(USD200,000) to United Overseas Bank Limited, Xiamen, China, to secure banking facilities for its </t>
  </si>
  <si>
    <t xml:space="preserve">Saved as disclosed above, there are no material events subsequent to the financial year end to </t>
  </si>
  <si>
    <t>Appendix 9B of the KLSE Revamped Listing Requirements.</t>
  </si>
  <si>
    <t>The effective tax rate for the current quarter and financial year to date is lower than the statutory tax</t>
  </si>
  <si>
    <t>rate due to higher capital allowances and reinvestment allowances claimed.</t>
  </si>
  <si>
    <t>compared to preceding year corresponding quarter.  Profit before tax, however, has decreased by 14.46%</t>
  </si>
  <si>
    <t>due to increase in depreciation expense.</t>
  </si>
  <si>
    <t>by 19.05% due to lower taxation attributed to higher level of capital and reinvestment allowances claimed.</t>
  </si>
  <si>
    <t>wholly-owned subsidiary, Zhangzhou YLI Electro-Metallurgy Co.Ltd.</t>
  </si>
  <si>
    <t>dividend will be subject to the approval of shareholders at the Annual General Meeting to held on a</t>
  </si>
  <si>
    <t>Net current assets</t>
  </si>
  <si>
    <t xml:space="preserve">With the recent expansion in its pipe manufacturing capacity in Malaysia and the expected </t>
  </si>
  <si>
    <t>expects the Group performance for the new financial year to be good barring unforeseen circumstances.</t>
  </si>
  <si>
    <t xml:space="preserve">commencement of its raw materials manufacturing in China in the third quarter, the Board of Directors </t>
  </si>
  <si>
    <t>Subsequent to the bonus issue and up to 18 May 2001, the Company issued 32,000 ordinary</t>
  </si>
  <si>
    <t>price of the "ESOS" ranged from RM1.36 to RM2.65.  As at 18 May 2001, 3,118,000 shares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</si>
</sst>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_);_(@_)"/>
    <numFmt numFmtId="169" formatCode="_(* #,##0.00_);_(* \(#,##0.00\);_(* &quot;-&quot;_);_(@_)"/>
  </numFmts>
  <fonts count="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Border="1" applyAlignment="1">
      <alignment/>
    </xf>
    <xf numFmtId="41" fontId="0" fillId="0" borderId="1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3" xfId="0" applyNumberFormat="1" applyBorder="1" applyAlignment="1">
      <alignment horizontal="right"/>
    </xf>
    <xf numFmtId="0" fontId="0" fillId="0" borderId="0" xfId="0" applyAlignment="1">
      <alignment horizontal="center"/>
    </xf>
    <xf numFmtId="41" fontId="0" fillId="0" borderId="4" xfId="0" applyNumberFormat="1" applyBorder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0" xfId="15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3" fontId="0" fillId="0" borderId="3" xfId="0" applyNumberFormat="1" applyBorder="1" applyAlignment="1">
      <alignment horizontal="right"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15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41" fontId="0" fillId="0" borderId="4" xfId="15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5" fontId="2" fillId="0" borderId="0" xfId="0" applyNumberFormat="1" applyFont="1" applyAlignment="1" quotePrefix="1">
      <alignment horizontal="center"/>
    </xf>
    <xf numFmtId="164" fontId="0" fillId="0" borderId="0" xfId="15" applyNumberForma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 horizontal="center"/>
    </xf>
    <xf numFmtId="164" fontId="0" fillId="0" borderId="0" xfId="15" applyNumberFormat="1" applyFont="1" applyAlignment="1">
      <alignment horizontal="center"/>
    </xf>
    <xf numFmtId="43" fontId="0" fillId="0" borderId="0" xfId="15" applyAlignment="1">
      <alignment horizontal="center"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6" xfId="15" applyNumberFormat="1" applyFont="1" applyBorder="1" applyAlignment="1">
      <alignment horizontal="center"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64" fontId="0" fillId="0" borderId="6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41" fontId="0" fillId="0" borderId="2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3" fontId="0" fillId="0" borderId="3" xfId="15" applyFont="1" applyBorder="1" applyAlignment="1">
      <alignment horizontal="center"/>
    </xf>
    <xf numFmtId="43" fontId="0" fillId="0" borderId="3" xfId="0" applyNumberFormat="1" applyBorder="1" applyAlignment="1">
      <alignment horizontal="center"/>
    </xf>
    <xf numFmtId="43" fontId="0" fillId="0" borderId="3" xfId="15" applyBorder="1" applyAlignment="1">
      <alignment horizontal="right"/>
    </xf>
    <xf numFmtId="41" fontId="0" fillId="0" borderId="0" xfId="15" applyNumberFormat="1" applyBorder="1" applyAlignment="1">
      <alignment/>
    </xf>
    <xf numFmtId="15" fontId="0" fillId="0" borderId="0" xfId="0" applyNumberFormat="1" applyAlignment="1">
      <alignment/>
    </xf>
    <xf numFmtId="41" fontId="0" fillId="0" borderId="0" xfId="15" applyNumberFormat="1" applyFont="1" applyAlignment="1">
      <alignment/>
    </xf>
    <xf numFmtId="41" fontId="0" fillId="0" borderId="3" xfId="15" applyNumberFormat="1" applyBorder="1" applyAlignment="1">
      <alignment/>
    </xf>
    <xf numFmtId="41" fontId="0" fillId="0" borderId="0" xfId="15" applyNumberFormat="1" applyAlignment="1">
      <alignment horizontal="center"/>
    </xf>
    <xf numFmtId="41" fontId="0" fillId="0" borderId="0" xfId="0" applyNumberFormat="1" applyAlignment="1">
      <alignment/>
    </xf>
    <xf numFmtId="43" fontId="0" fillId="0" borderId="3" xfId="15" applyBorder="1" applyAlignment="1">
      <alignment/>
    </xf>
    <xf numFmtId="41" fontId="0" fillId="0" borderId="0" xfId="15" applyNumberFormat="1" applyFont="1" applyAlignment="1">
      <alignment horizontal="center"/>
    </xf>
    <xf numFmtId="43" fontId="0" fillId="0" borderId="0" xfId="15" applyFont="1" applyBorder="1" applyAlignment="1">
      <alignment/>
    </xf>
    <xf numFmtId="0" fontId="2" fillId="0" borderId="1" xfId="0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5" applyNumberFormat="1" applyFont="1" applyAlignment="1">
      <alignment horizontal="right"/>
    </xf>
    <xf numFmtId="43" fontId="0" fillId="0" borderId="0" xfId="0" applyNumberFormat="1" applyAlignment="1">
      <alignment/>
    </xf>
    <xf numFmtId="168" fontId="0" fillId="0" borderId="3" xfId="15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8"/>
  <sheetViews>
    <sheetView workbookViewId="0" topLeftCell="A61">
      <selection activeCell="C75" sqref="C75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7.57421875" style="0" customWidth="1"/>
    <col min="6" max="6" width="3.7109375" style="0" customWidth="1"/>
    <col min="7" max="7" width="9.7109375" style="0" customWidth="1"/>
    <col min="8" max="9" width="1.7109375" style="0" customWidth="1"/>
    <col min="10" max="10" width="13.28125" style="0" customWidth="1"/>
    <col min="11" max="11" width="1.7109375" style="0" customWidth="1"/>
    <col min="12" max="12" width="2.7109375" style="0" customWidth="1"/>
    <col min="13" max="13" width="9.710937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3.28125" style="0" customWidth="1"/>
  </cols>
  <sheetData>
    <row r="2" spans="6:11" ht="15.75">
      <c r="F2" s="75" t="s">
        <v>0</v>
      </c>
      <c r="G2" s="75"/>
      <c r="H2" s="75"/>
      <c r="I2" s="75"/>
      <c r="J2" s="75"/>
      <c r="K2" s="27"/>
    </row>
    <row r="3" spans="6:11" ht="12.75">
      <c r="F3" s="76" t="s">
        <v>1</v>
      </c>
      <c r="G3" s="76"/>
      <c r="H3" s="76"/>
      <c r="I3" s="76"/>
      <c r="J3" s="76"/>
      <c r="K3" s="17"/>
    </row>
    <row r="4" ht="12" customHeight="1"/>
    <row r="5" ht="12.75">
      <c r="A5" t="s">
        <v>217</v>
      </c>
    </row>
    <row r="6" ht="12.75">
      <c r="A6" t="s">
        <v>218</v>
      </c>
    </row>
    <row r="7" ht="12" customHeight="1"/>
    <row r="8" ht="12.75">
      <c r="A8" s="2" t="s">
        <v>2</v>
      </c>
    </row>
    <row r="9" spans="7:17" ht="12.75">
      <c r="G9" s="74" t="s">
        <v>3</v>
      </c>
      <c r="H9" s="74"/>
      <c r="I9" s="74"/>
      <c r="J9" s="74"/>
      <c r="K9" s="4"/>
      <c r="M9" s="74" t="s">
        <v>10</v>
      </c>
      <c r="N9" s="74"/>
      <c r="O9" s="74"/>
      <c r="P9" s="74"/>
      <c r="Q9" s="74"/>
    </row>
    <row r="10" ht="5.25" customHeight="1"/>
    <row r="11" spans="7:16" ht="12.75">
      <c r="G11" s="4" t="s">
        <v>4</v>
      </c>
      <c r="H11" s="4"/>
      <c r="J11" s="4" t="s">
        <v>8</v>
      </c>
      <c r="K11" s="4"/>
      <c r="M11" s="4" t="s">
        <v>4</v>
      </c>
      <c r="N11" s="4"/>
      <c r="O11" s="2"/>
      <c r="P11" s="4" t="s">
        <v>8</v>
      </c>
    </row>
    <row r="12" spans="7:16" ht="12.75">
      <c r="G12" s="4" t="s">
        <v>5</v>
      </c>
      <c r="H12" s="4"/>
      <c r="J12" s="4" t="s">
        <v>9</v>
      </c>
      <c r="K12" s="4"/>
      <c r="M12" s="4" t="s">
        <v>5</v>
      </c>
      <c r="N12" s="4"/>
      <c r="O12" s="2"/>
      <c r="P12" s="4" t="s">
        <v>9</v>
      </c>
    </row>
    <row r="13" spans="7:16" ht="12.75">
      <c r="G13" s="4" t="s">
        <v>6</v>
      </c>
      <c r="H13" s="4"/>
      <c r="J13" s="4" t="s">
        <v>6</v>
      </c>
      <c r="K13" s="4"/>
      <c r="M13" s="4" t="s">
        <v>11</v>
      </c>
      <c r="N13" s="4"/>
      <c r="O13" s="2"/>
      <c r="P13" s="4" t="s">
        <v>12</v>
      </c>
    </row>
    <row r="14" spans="7:16" ht="12.75">
      <c r="G14" s="29" t="s">
        <v>160</v>
      </c>
      <c r="H14" s="28"/>
      <c r="J14" s="29" t="s">
        <v>130</v>
      </c>
      <c r="K14" s="29"/>
      <c r="M14" s="29" t="s">
        <v>160</v>
      </c>
      <c r="N14" s="29"/>
      <c r="O14" s="2"/>
      <c r="P14" s="29" t="s">
        <v>130</v>
      </c>
    </row>
    <row r="15" spans="7:16" ht="12.75">
      <c r="G15" s="4" t="s">
        <v>7</v>
      </c>
      <c r="H15" s="4"/>
      <c r="J15" s="4" t="s">
        <v>7</v>
      </c>
      <c r="K15" s="4"/>
      <c r="M15" s="4" t="s">
        <v>7</v>
      </c>
      <c r="N15" s="4"/>
      <c r="O15" s="2"/>
      <c r="P15" s="4" t="s">
        <v>7</v>
      </c>
    </row>
    <row r="16" ht="9.75" customHeight="1"/>
    <row r="17" spans="1:16" ht="12.75">
      <c r="A17" s="3" t="s">
        <v>13</v>
      </c>
      <c r="B17" s="3" t="s">
        <v>14</v>
      </c>
      <c r="C17" t="s">
        <v>182</v>
      </c>
      <c r="G17" s="19">
        <v>15049</v>
      </c>
      <c r="H17" s="6"/>
      <c r="J17" s="63">
        <v>11492</v>
      </c>
      <c r="K17" s="17"/>
      <c r="M17" s="6">
        <v>76600</v>
      </c>
      <c r="N17" s="6"/>
      <c r="P17" s="19">
        <v>60892</v>
      </c>
    </row>
    <row r="18" spans="7:16" ht="10.5" customHeight="1">
      <c r="G18" s="6"/>
      <c r="H18" s="6"/>
      <c r="J18" s="64"/>
      <c r="K18" s="23"/>
      <c r="M18" s="6"/>
      <c r="N18" s="6"/>
      <c r="P18" s="19"/>
    </row>
    <row r="19" spans="2:16" ht="12.75">
      <c r="B19" s="3" t="s">
        <v>15</v>
      </c>
      <c r="C19" t="s">
        <v>16</v>
      </c>
      <c r="G19" s="15">
        <v>0</v>
      </c>
      <c r="H19" s="15"/>
      <c r="J19" s="6">
        <v>0</v>
      </c>
      <c r="K19" s="17"/>
      <c r="M19" s="15">
        <v>0</v>
      </c>
      <c r="N19" s="15"/>
      <c r="P19" s="19">
        <v>0</v>
      </c>
    </row>
    <row r="20" spans="7:16" ht="10.5" customHeight="1">
      <c r="G20" s="6"/>
      <c r="H20" s="6"/>
      <c r="J20" s="19"/>
      <c r="K20" s="17"/>
      <c r="M20" s="6"/>
      <c r="N20" s="6"/>
      <c r="P20" s="19"/>
    </row>
    <row r="21" spans="2:17" ht="13.5" thickBot="1">
      <c r="B21" t="s">
        <v>17</v>
      </c>
      <c r="C21" t="s">
        <v>183</v>
      </c>
      <c r="G21" s="9">
        <v>51</v>
      </c>
      <c r="H21" s="9"/>
      <c r="I21" s="10"/>
      <c r="J21" s="54">
        <v>12</v>
      </c>
      <c r="K21" s="30"/>
      <c r="L21" s="10"/>
      <c r="M21" s="9">
        <v>108</v>
      </c>
      <c r="N21" s="9"/>
      <c r="O21" s="10"/>
      <c r="P21" s="54">
        <v>26</v>
      </c>
      <c r="Q21" s="10"/>
    </row>
    <row r="22" spans="7:16" ht="12" customHeight="1">
      <c r="G22" s="6"/>
      <c r="H22" s="6"/>
      <c r="J22" s="19"/>
      <c r="K22" s="17"/>
      <c r="M22" s="6"/>
      <c r="N22" s="6"/>
      <c r="P22" s="19"/>
    </row>
    <row r="23" spans="1:16" ht="12.75">
      <c r="A23" s="3" t="s">
        <v>18</v>
      </c>
      <c r="B23" t="s">
        <v>14</v>
      </c>
      <c r="C23" t="s">
        <v>219</v>
      </c>
      <c r="G23" s="6">
        <v>5021</v>
      </c>
      <c r="H23" s="6"/>
      <c r="J23" s="19">
        <v>4490</v>
      </c>
      <c r="K23" s="17"/>
      <c r="M23" s="6">
        <v>26218</v>
      </c>
      <c r="N23" s="6"/>
      <c r="P23" s="19">
        <v>22031</v>
      </c>
    </row>
    <row r="24" spans="3:16" ht="12.75">
      <c r="C24" t="s">
        <v>146</v>
      </c>
      <c r="G24" s="6"/>
      <c r="H24" s="6"/>
      <c r="J24" s="19"/>
      <c r="K24" s="17"/>
      <c r="M24" s="6"/>
      <c r="N24" s="6"/>
      <c r="P24" s="19"/>
    </row>
    <row r="25" spans="3:16" ht="12.75">
      <c r="C25" t="s">
        <v>25</v>
      </c>
      <c r="G25" s="6"/>
      <c r="H25" s="6"/>
      <c r="J25" s="19"/>
      <c r="K25" s="17"/>
      <c r="M25" s="6"/>
      <c r="N25" s="6"/>
      <c r="P25" s="19"/>
    </row>
    <row r="26" spans="3:16" ht="12.75">
      <c r="C26" t="s">
        <v>24</v>
      </c>
      <c r="G26" s="6"/>
      <c r="H26" s="6"/>
      <c r="J26" s="19"/>
      <c r="K26" s="17"/>
      <c r="M26" s="6"/>
      <c r="N26" s="6"/>
      <c r="P26" s="19"/>
    </row>
    <row r="27" spans="7:16" ht="12" customHeight="1">
      <c r="G27" s="6"/>
      <c r="H27" s="6"/>
      <c r="J27" s="19"/>
      <c r="K27" s="17"/>
      <c r="M27" s="6"/>
      <c r="N27" s="6"/>
      <c r="P27" s="19"/>
    </row>
    <row r="28" spans="2:16" ht="12.75">
      <c r="B28" t="s">
        <v>15</v>
      </c>
      <c r="C28" t="s">
        <v>184</v>
      </c>
      <c r="G28" s="6">
        <v>-84</v>
      </c>
      <c r="H28" s="6"/>
      <c r="J28" s="19">
        <v>-109</v>
      </c>
      <c r="K28" s="17"/>
      <c r="M28" s="6">
        <v>-335</v>
      </c>
      <c r="N28" s="6"/>
      <c r="P28" s="19">
        <v>-234</v>
      </c>
    </row>
    <row r="29" spans="7:16" ht="12" customHeight="1">
      <c r="G29" s="6"/>
      <c r="H29" s="6"/>
      <c r="J29" s="19"/>
      <c r="K29" s="17"/>
      <c r="M29" s="6"/>
      <c r="N29" s="6"/>
      <c r="P29" s="19"/>
    </row>
    <row r="30" spans="2:16" ht="12.75">
      <c r="B30" t="s">
        <v>17</v>
      </c>
      <c r="C30" t="s">
        <v>19</v>
      </c>
      <c r="G30" s="6">
        <v>-2074</v>
      </c>
      <c r="H30" s="6"/>
      <c r="J30" s="19">
        <v>-1034</v>
      </c>
      <c r="K30" s="17"/>
      <c r="M30" s="6">
        <v>-6097</v>
      </c>
      <c r="N30" s="6"/>
      <c r="P30" s="19">
        <v>-3621</v>
      </c>
    </row>
    <row r="31" spans="7:16" ht="12" customHeight="1">
      <c r="G31" s="6"/>
      <c r="H31" s="6"/>
      <c r="J31" s="19"/>
      <c r="K31" s="17"/>
      <c r="M31" s="6"/>
      <c r="N31" s="6"/>
      <c r="P31" s="19"/>
    </row>
    <row r="32" spans="2:17" ht="12.75">
      <c r="B32" t="s">
        <v>20</v>
      </c>
      <c r="C32" t="s">
        <v>21</v>
      </c>
      <c r="G32" s="14">
        <v>0</v>
      </c>
      <c r="H32" s="14"/>
      <c r="I32" s="8"/>
      <c r="J32" s="20">
        <v>0</v>
      </c>
      <c r="K32" s="31"/>
      <c r="L32" s="8"/>
      <c r="M32" s="14">
        <v>0</v>
      </c>
      <c r="N32" s="14"/>
      <c r="O32" s="8"/>
      <c r="P32" s="20">
        <v>0</v>
      </c>
      <c r="Q32" s="8"/>
    </row>
    <row r="33" spans="7:16" ht="9" customHeight="1">
      <c r="G33" s="6"/>
      <c r="H33" s="6"/>
      <c r="J33" s="19"/>
      <c r="K33" s="17"/>
      <c r="M33" s="6"/>
      <c r="N33" s="6"/>
      <c r="P33" s="19"/>
    </row>
    <row r="34" spans="2:16" ht="12.75">
      <c r="B34" t="s">
        <v>22</v>
      </c>
      <c r="C34" t="s">
        <v>220</v>
      </c>
      <c r="G34" s="6">
        <f>SUM(G23:G32)</f>
        <v>2863</v>
      </c>
      <c r="H34" s="6"/>
      <c r="J34" s="19">
        <f>SUM(J23:J32)</f>
        <v>3347</v>
      </c>
      <c r="K34" s="17"/>
      <c r="M34" s="6">
        <f>SUM(M23:M32)</f>
        <v>19786</v>
      </c>
      <c r="N34" s="6"/>
      <c r="P34" s="19">
        <f>SUM(P23:P32)</f>
        <v>18176</v>
      </c>
    </row>
    <row r="35" spans="3:16" ht="12.75">
      <c r="C35" t="s">
        <v>24</v>
      </c>
      <c r="G35" s="6"/>
      <c r="H35" s="6"/>
      <c r="J35" s="19"/>
      <c r="K35" s="17"/>
      <c r="M35" s="6"/>
      <c r="N35" s="6"/>
      <c r="P35" s="19"/>
    </row>
    <row r="36" spans="7:17" ht="9" customHeight="1">
      <c r="G36" s="6"/>
      <c r="H36" s="6"/>
      <c r="J36" s="19"/>
      <c r="K36" s="17"/>
      <c r="M36" s="6"/>
      <c r="N36" s="6"/>
      <c r="P36" s="19"/>
      <c r="Q36" s="33"/>
    </row>
    <row r="37" spans="2:17" ht="12.75" customHeight="1">
      <c r="B37" t="s">
        <v>23</v>
      </c>
      <c r="C37" t="s">
        <v>185</v>
      </c>
      <c r="G37" s="35">
        <v>0</v>
      </c>
      <c r="H37" s="35"/>
      <c r="I37" s="35"/>
      <c r="J37" s="69">
        <v>0</v>
      </c>
      <c r="K37" s="70"/>
      <c r="L37" s="35"/>
      <c r="M37" s="35">
        <v>0</v>
      </c>
      <c r="N37" s="35"/>
      <c r="O37" s="35"/>
      <c r="P37" s="69">
        <v>0</v>
      </c>
      <c r="Q37" s="33"/>
    </row>
    <row r="38" spans="3:17" ht="12.75" customHeight="1">
      <c r="C38" t="s">
        <v>186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7:16" ht="9" customHeight="1">
      <c r="G39" s="6"/>
      <c r="H39" s="6"/>
      <c r="J39" s="19"/>
      <c r="K39" s="17"/>
      <c r="M39" s="6"/>
      <c r="N39" s="6"/>
      <c r="P39" s="19"/>
    </row>
    <row r="40" spans="2:16" ht="12.75">
      <c r="B40" t="s">
        <v>26</v>
      </c>
      <c r="C40" t="s">
        <v>220</v>
      </c>
      <c r="G40" s="6">
        <f>SUM(G34:G37)</f>
        <v>2863</v>
      </c>
      <c r="H40" s="6"/>
      <c r="J40" s="19">
        <f>SUM(J34:J37)</f>
        <v>3347</v>
      </c>
      <c r="K40" s="17"/>
      <c r="M40" s="6">
        <f>SUM(M34:M37)</f>
        <v>19786</v>
      </c>
      <c r="N40" s="6"/>
      <c r="P40" s="19">
        <f>SUM(P34:P37)</f>
        <v>18176</v>
      </c>
    </row>
    <row r="41" spans="3:16" ht="12.75">
      <c r="C41" t="s">
        <v>24</v>
      </c>
      <c r="G41" s="6"/>
      <c r="H41" s="6"/>
      <c r="J41" s="19"/>
      <c r="K41" s="17"/>
      <c r="M41" s="6"/>
      <c r="N41" s="6"/>
      <c r="P41" s="19"/>
    </row>
    <row r="42" spans="7:16" ht="9" customHeight="1">
      <c r="G42" s="6"/>
      <c r="H42" s="6"/>
      <c r="J42" s="19"/>
      <c r="K42" s="17"/>
      <c r="M42" s="6"/>
      <c r="N42" s="6"/>
      <c r="P42" s="19"/>
    </row>
    <row r="43" spans="2:17" ht="12.75">
      <c r="B43" t="s">
        <v>27</v>
      </c>
      <c r="C43" t="s">
        <v>187</v>
      </c>
      <c r="G43" s="7">
        <v>-257</v>
      </c>
      <c r="H43" s="7"/>
      <c r="I43" s="8"/>
      <c r="J43" s="20">
        <v>-762</v>
      </c>
      <c r="K43" s="31"/>
      <c r="L43" s="8"/>
      <c r="M43" s="7">
        <v>-3403</v>
      </c>
      <c r="N43" s="7"/>
      <c r="O43" s="8"/>
      <c r="P43" s="20">
        <v>-4415</v>
      </c>
      <c r="Q43" s="8"/>
    </row>
    <row r="44" spans="7:16" ht="10.5" customHeight="1">
      <c r="G44" s="6"/>
      <c r="H44" s="6"/>
      <c r="J44" s="19"/>
      <c r="K44" s="17"/>
      <c r="M44" s="6"/>
      <c r="N44" s="6"/>
      <c r="P44" s="19"/>
    </row>
    <row r="45" spans="2:16" ht="12.75">
      <c r="B45" t="s">
        <v>29</v>
      </c>
      <c r="C45" t="s">
        <v>221</v>
      </c>
      <c r="G45" s="6">
        <f>SUM(G40:G43)</f>
        <v>2606</v>
      </c>
      <c r="H45" s="6"/>
      <c r="J45" s="19">
        <f>SUM(J39:J43)</f>
        <v>2585</v>
      </c>
      <c r="K45" s="17"/>
      <c r="M45" s="6">
        <f>SUM(M40:M43)</f>
        <v>16383</v>
      </c>
      <c r="N45" s="6"/>
      <c r="P45" s="19">
        <f>SUM(P40:P43)</f>
        <v>13761</v>
      </c>
    </row>
    <row r="46" spans="3:16" ht="12.75">
      <c r="C46" t="s">
        <v>59</v>
      </c>
      <c r="G46" s="6"/>
      <c r="H46" s="6"/>
      <c r="J46" s="19"/>
      <c r="K46" s="17"/>
      <c r="M46" s="6"/>
      <c r="N46" s="6"/>
      <c r="P46" s="19"/>
    </row>
    <row r="47" spans="7:16" ht="9" customHeight="1">
      <c r="G47" s="6"/>
      <c r="H47" s="6"/>
      <c r="J47" s="19"/>
      <c r="K47" s="17"/>
      <c r="M47" s="6"/>
      <c r="N47" s="6"/>
      <c r="P47" s="19"/>
    </row>
    <row r="48" spans="3:17" ht="12.75">
      <c r="C48" t="s">
        <v>30</v>
      </c>
      <c r="G48" s="14">
        <v>0</v>
      </c>
      <c r="H48" s="14"/>
      <c r="I48" s="8"/>
      <c r="J48" s="20">
        <v>0</v>
      </c>
      <c r="K48" s="31"/>
      <c r="L48" s="8"/>
      <c r="M48" s="14">
        <v>0</v>
      </c>
      <c r="N48" s="14"/>
      <c r="O48" s="8"/>
      <c r="P48" s="20">
        <v>0</v>
      </c>
      <c r="Q48" s="8"/>
    </row>
    <row r="49" spans="7:16" ht="10.5" customHeight="1">
      <c r="G49" s="6"/>
      <c r="H49" s="6"/>
      <c r="J49" s="19"/>
      <c r="K49" s="17"/>
      <c r="M49" s="6"/>
      <c r="N49" s="6"/>
      <c r="P49" s="19"/>
    </row>
    <row r="50" spans="2:16" ht="12.75">
      <c r="B50" t="s">
        <v>32</v>
      </c>
      <c r="C50" t="s">
        <v>222</v>
      </c>
      <c r="G50" s="6">
        <f>SUM(G44:G48)</f>
        <v>2606</v>
      </c>
      <c r="H50" s="6"/>
      <c r="J50" s="19">
        <f>SUM(J45:J48)</f>
        <v>2585</v>
      </c>
      <c r="K50" s="17"/>
      <c r="M50" s="6">
        <f>SUM(M45:M48)</f>
        <v>16383</v>
      </c>
      <c r="N50" s="6"/>
      <c r="P50" s="19">
        <f>SUM(P45:P48)</f>
        <v>13761</v>
      </c>
    </row>
    <row r="51" spans="3:16" ht="12.75">
      <c r="C51" t="s">
        <v>147</v>
      </c>
      <c r="G51" s="6"/>
      <c r="H51" s="6"/>
      <c r="J51" s="19"/>
      <c r="K51" s="17"/>
      <c r="M51" s="6"/>
      <c r="N51" s="6"/>
      <c r="P51" s="19"/>
    </row>
    <row r="52" spans="7:16" ht="9" customHeight="1">
      <c r="G52" s="6"/>
      <c r="H52" s="6"/>
      <c r="J52" s="19"/>
      <c r="K52" s="17"/>
      <c r="M52" s="6"/>
      <c r="N52" s="6"/>
      <c r="P52" s="19"/>
    </row>
    <row r="53" spans="2:16" ht="12.75">
      <c r="B53" t="s">
        <v>36</v>
      </c>
      <c r="C53" t="s">
        <v>33</v>
      </c>
      <c r="G53" s="15">
        <v>0</v>
      </c>
      <c r="H53" s="15"/>
      <c r="J53" s="19">
        <v>0</v>
      </c>
      <c r="K53" s="17"/>
      <c r="M53" s="15">
        <v>0</v>
      </c>
      <c r="N53" s="15"/>
      <c r="P53" s="19">
        <v>0</v>
      </c>
    </row>
    <row r="54" spans="3:16" ht="12.75">
      <c r="C54" t="s">
        <v>30</v>
      </c>
      <c r="G54" s="15">
        <v>0</v>
      </c>
      <c r="H54" s="15"/>
      <c r="J54" s="19">
        <v>0</v>
      </c>
      <c r="K54" s="17"/>
      <c r="M54" s="15">
        <v>0</v>
      </c>
      <c r="N54" s="15"/>
      <c r="P54" s="19">
        <v>0</v>
      </c>
    </row>
    <row r="55" spans="3:16" ht="12.75">
      <c r="C55" t="s">
        <v>34</v>
      </c>
      <c r="G55" s="15">
        <v>0</v>
      </c>
      <c r="H55" s="15"/>
      <c r="J55" s="19">
        <v>0</v>
      </c>
      <c r="K55" s="17"/>
      <c r="M55" s="15">
        <v>0</v>
      </c>
      <c r="N55" s="15"/>
      <c r="P55" s="19">
        <v>0</v>
      </c>
    </row>
    <row r="56" spans="3:16" ht="12.75">
      <c r="C56" t="s">
        <v>35</v>
      </c>
      <c r="G56" s="6"/>
      <c r="H56" s="6"/>
      <c r="J56" s="19"/>
      <c r="K56" s="17"/>
      <c r="M56" s="15"/>
      <c r="N56" s="15"/>
      <c r="P56" s="19"/>
    </row>
    <row r="57" spans="7:17" ht="9" customHeight="1">
      <c r="G57" s="7"/>
      <c r="H57" s="7"/>
      <c r="I57" s="8"/>
      <c r="J57" s="20"/>
      <c r="K57" s="31"/>
      <c r="L57" s="8"/>
      <c r="M57" s="7"/>
      <c r="N57" s="7"/>
      <c r="O57" s="8"/>
      <c r="P57" s="20"/>
      <c r="Q57" s="8"/>
    </row>
    <row r="58" spans="2:16" ht="12.75">
      <c r="B58" t="s">
        <v>188</v>
      </c>
      <c r="C58" t="s">
        <v>223</v>
      </c>
      <c r="J58" s="19"/>
      <c r="K58" s="17"/>
      <c r="M58" s="6"/>
      <c r="N58" s="6"/>
      <c r="P58" s="19"/>
    </row>
    <row r="59" spans="3:17" ht="13.5" thickBot="1">
      <c r="C59" t="s">
        <v>31</v>
      </c>
      <c r="G59" s="11">
        <f>SUM(G49:G57)</f>
        <v>2606</v>
      </c>
      <c r="H59" s="11"/>
      <c r="I59" s="12"/>
      <c r="J59" s="55">
        <f>SUM(J50:J56)</f>
        <v>2585</v>
      </c>
      <c r="K59" s="32"/>
      <c r="L59" s="12"/>
      <c r="M59" s="11">
        <f>SUM(M50:M57)</f>
        <v>16383</v>
      </c>
      <c r="N59" s="11"/>
      <c r="O59" s="12"/>
      <c r="P59" s="55">
        <f>SUM(P50:P55)</f>
        <v>13761</v>
      </c>
      <c r="Q59" s="12"/>
    </row>
    <row r="60" spans="7:11" ht="12.75" customHeight="1" thickTop="1">
      <c r="G60" s="6"/>
      <c r="H60" s="6"/>
      <c r="J60" s="64"/>
      <c r="K60" s="23"/>
    </row>
    <row r="61" spans="1:11" ht="12.75">
      <c r="A61" s="3" t="s">
        <v>37</v>
      </c>
      <c r="B61" t="s">
        <v>14</v>
      </c>
      <c r="C61" t="s">
        <v>189</v>
      </c>
      <c r="G61" s="6"/>
      <c r="H61" s="6"/>
      <c r="J61" s="23"/>
      <c r="K61" s="23"/>
    </row>
    <row r="62" spans="3:11" ht="12.75">
      <c r="C62" t="s">
        <v>38</v>
      </c>
      <c r="G62" s="6"/>
      <c r="H62" s="6"/>
      <c r="J62" s="23"/>
      <c r="K62" s="23"/>
    </row>
    <row r="63" spans="3:11" ht="12.75">
      <c r="C63" t="s">
        <v>39</v>
      </c>
      <c r="G63" s="6"/>
      <c r="H63" s="6"/>
      <c r="J63" s="23"/>
      <c r="K63" s="23"/>
    </row>
    <row r="64" spans="7:11" ht="9" customHeight="1">
      <c r="G64" s="6"/>
      <c r="H64" s="6"/>
      <c r="J64" s="23"/>
      <c r="K64" s="23"/>
    </row>
    <row r="65" ht="12.75">
      <c r="C65" t="s">
        <v>150</v>
      </c>
    </row>
    <row r="66" ht="12.75">
      <c r="C66" t="s">
        <v>238</v>
      </c>
    </row>
    <row r="67" spans="3:17" ht="13.5" thickBot="1">
      <c r="C67" t="s">
        <v>237</v>
      </c>
      <c r="G67" s="13">
        <v>4.26</v>
      </c>
      <c r="H67" s="13"/>
      <c r="I67" s="12"/>
      <c r="J67" s="26">
        <v>4.25</v>
      </c>
      <c r="K67" s="26" t="s">
        <v>137</v>
      </c>
      <c r="L67" s="12"/>
      <c r="M67" s="13">
        <v>26.77</v>
      </c>
      <c r="N67" s="13"/>
      <c r="O67" s="12"/>
      <c r="P67" s="56">
        <v>22.69</v>
      </c>
      <c r="Q67" s="12" t="s">
        <v>137</v>
      </c>
    </row>
    <row r="68" spans="7:16" ht="9" customHeight="1" thickTop="1">
      <c r="G68" s="6"/>
      <c r="H68" s="6"/>
      <c r="J68" s="23"/>
      <c r="K68" s="23"/>
      <c r="P68" s="17"/>
    </row>
    <row r="69" spans="3:16" ht="12.75">
      <c r="C69" t="s">
        <v>149</v>
      </c>
      <c r="G69" s="6"/>
      <c r="H69" s="6"/>
      <c r="J69" s="23"/>
      <c r="K69" s="23"/>
      <c r="P69" s="17"/>
    </row>
    <row r="70" ht="12.75" customHeight="1">
      <c r="C70" t="s">
        <v>240</v>
      </c>
    </row>
    <row r="71" spans="3:17" ht="12.75" customHeight="1" thickBot="1">
      <c r="C71" t="s">
        <v>239</v>
      </c>
      <c r="G71" s="58">
        <v>4.25</v>
      </c>
      <c r="H71" s="16"/>
      <c r="I71" s="12"/>
      <c r="J71" s="65">
        <v>4.24</v>
      </c>
      <c r="K71" s="26"/>
      <c r="L71" s="12"/>
      <c r="M71" s="25">
        <v>26.4</v>
      </c>
      <c r="N71" s="25"/>
      <c r="O71" s="12"/>
      <c r="P71" s="57">
        <v>22.6</v>
      </c>
      <c r="Q71" s="12"/>
    </row>
    <row r="72" spans="7:8" ht="12" customHeight="1" thickTop="1">
      <c r="G72" s="6"/>
      <c r="H72" s="6"/>
    </row>
    <row r="73" spans="1:17" ht="13.5" thickBot="1">
      <c r="A73" s="3" t="s">
        <v>47</v>
      </c>
      <c r="B73" t="s">
        <v>14</v>
      </c>
      <c r="C73" t="s">
        <v>139</v>
      </c>
      <c r="G73" s="13">
        <v>0</v>
      </c>
      <c r="H73" s="11"/>
      <c r="I73" s="12"/>
      <c r="J73" s="13">
        <v>0</v>
      </c>
      <c r="K73" s="12"/>
      <c r="L73" s="12"/>
      <c r="M73" s="73">
        <v>3.5</v>
      </c>
      <c r="N73" s="12"/>
      <c r="O73" s="12"/>
      <c r="P73" s="73">
        <v>5</v>
      </c>
      <c r="Q73" s="12"/>
    </row>
    <row r="74" ht="9.75" customHeight="1" thickTop="1"/>
    <row r="75" spans="2:17" ht="12.75">
      <c r="B75" t="s">
        <v>15</v>
      </c>
      <c r="C75" t="s">
        <v>140</v>
      </c>
      <c r="G75" s="67" t="s">
        <v>213</v>
      </c>
      <c r="H75" s="33"/>
      <c r="I75" s="33"/>
      <c r="J75" s="67"/>
      <c r="K75" s="33"/>
      <c r="L75" s="33"/>
      <c r="M75" s="67"/>
      <c r="N75" s="33"/>
      <c r="O75" s="33"/>
      <c r="P75" s="67"/>
      <c r="Q75" s="33"/>
    </row>
    <row r="76" ht="5.25" customHeight="1"/>
    <row r="78" spans="1:2" ht="12.75">
      <c r="A78" s="36" t="s">
        <v>137</v>
      </c>
      <c r="B78" t="s">
        <v>241</v>
      </c>
    </row>
  </sheetData>
  <mergeCells count="4">
    <mergeCell ref="M9:Q9"/>
    <mergeCell ref="F2:J2"/>
    <mergeCell ref="F3:J3"/>
    <mergeCell ref="G9:J9"/>
  </mergeCells>
  <printOptions/>
  <pageMargins left="1" right="0" top="0.2" bottom="0" header="0" footer="0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0"/>
  <sheetViews>
    <sheetView workbookViewId="0" topLeftCell="B1">
      <selection activeCell="K11" sqref="K11"/>
    </sheetView>
  </sheetViews>
  <sheetFormatPr defaultColWidth="9.140625" defaultRowHeight="12.75"/>
  <cols>
    <col min="1" max="1" width="9.28125" style="0" customWidth="1"/>
    <col min="2" max="2" width="2.7109375" style="0" customWidth="1"/>
    <col min="3" max="3" width="3.28125" style="0" customWidth="1"/>
    <col min="4" max="4" width="3.7109375" style="0" customWidth="1"/>
    <col min="8" max="8" width="13.140625" style="0" customWidth="1"/>
    <col min="9" max="9" width="10.8515625" style="0" customWidth="1"/>
    <col min="10" max="10" width="4.57421875" style="0" customWidth="1"/>
    <col min="11" max="11" width="10.8515625" style="0" customWidth="1"/>
  </cols>
  <sheetData>
    <row r="1" ht="15.75">
      <c r="G1" s="1" t="s">
        <v>131</v>
      </c>
    </row>
    <row r="2" ht="12.75">
      <c r="G2" t="s">
        <v>132</v>
      </c>
    </row>
    <row r="4" ht="12.75">
      <c r="C4" s="2" t="s">
        <v>40</v>
      </c>
    </row>
    <row r="5" spans="9:11" ht="12.75">
      <c r="I5" s="4" t="s">
        <v>41</v>
      </c>
      <c r="K5" s="4" t="s">
        <v>43</v>
      </c>
    </row>
    <row r="6" spans="9:11" ht="12.75">
      <c r="I6" s="4" t="s">
        <v>42</v>
      </c>
      <c r="K6" s="4" t="s">
        <v>44</v>
      </c>
    </row>
    <row r="7" spans="9:11" ht="12.75">
      <c r="I7" s="4" t="s">
        <v>4</v>
      </c>
      <c r="K7" s="4" t="s">
        <v>45</v>
      </c>
    </row>
    <row r="8" spans="9:11" ht="12.75">
      <c r="I8" s="4" t="s">
        <v>6</v>
      </c>
      <c r="K8" s="4" t="s">
        <v>46</v>
      </c>
    </row>
    <row r="9" spans="9:11" ht="12.75">
      <c r="I9" s="37" t="s">
        <v>160</v>
      </c>
      <c r="K9" s="37" t="s">
        <v>130</v>
      </c>
    </row>
    <row r="10" spans="9:11" ht="12.75">
      <c r="I10" s="4" t="s">
        <v>7</v>
      </c>
      <c r="K10" s="4" t="s">
        <v>7</v>
      </c>
    </row>
    <row r="12" spans="2:11" ht="12.75">
      <c r="B12" s="3" t="s">
        <v>13</v>
      </c>
      <c r="D12" s="2" t="s">
        <v>190</v>
      </c>
      <c r="I12" s="38">
        <v>70440</v>
      </c>
      <c r="K12" s="38">
        <v>54322</v>
      </c>
    </row>
    <row r="13" spans="9:11" ht="10.5" customHeight="1">
      <c r="I13" s="39"/>
      <c r="K13" s="38"/>
    </row>
    <row r="14" spans="2:11" ht="12.75">
      <c r="B14" s="3" t="s">
        <v>18</v>
      </c>
      <c r="D14" s="2" t="s">
        <v>191</v>
      </c>
      <c r="I14" s="40">
        <v>0</v>
      </c>
      <c r="K14" s="41">
        <v>0</v>
      </c>
    </row>
    <row r="15" spans="9:11" ht="10.5" customHeight="1">
      <c r="I15" s="42"/>
      <c r="K15" s="38"/>
    </row>
    <row r="16" spans="2:11" ht="12.75">
      <c r="B16" s="3" t="s">
        <v>37</v>
      </c>
      <c r="D16" s="2" t="s">
        <v>192</v>
      </c>
      <c r="I16" s="42"/>
      <c r="K16" s="38"/>
    </row>
    <row r="17" spans="9:11" ht="10.5" customHeight="1">
      <c r="I17" s="40">
        <v>0</v>
      </c>
      <c r="K17" s="41">
        <v>0</v>
      </c>
    </row>
    <row r="18" spans="2:11" ht="12.75">
      <c r="B18" s="3" t="s">
        <v>47</v>
      </c>
      <c r="D18" s="2" t="s">
        <v>193</v>
      </c>
      <c r="I18" s="40">
        <v>0</v>
      </c>
      <c r="K18" s="41">
        <v>0</v>
      </c>
    </row>
    <row r="19" spans="9:11" ht="10.5" customHeight="1">
      <c r="I19" s="40">
        <v>0</v>
      </c>
      <c r="K19" s="41">
        <v>0</v>
      </c>
    </row>
    <row r="20" spans="2:11" ht="12.75">
      <c r="B20" s="3" t="s">
        <v>48</v>
      </c>
      <c r="D20" s="2" t="s">
        <v>50</v>
      </c>
      <c r="I20" s="39"/>
      <c r="K20" s="38"/>
    </row>
    <row r="21" spans="2:11" ht="10.5" customHeight="1">
      <c r="B21" s="3"/>
      <c r="D21" s="2"/>
      <c r="I21" s="39"/>
      <c r="K21" s="38"/>
    </row>
    <row r="22" spans="2:11" ht="12.75">
      <c r="B22" s="3" t="s">
        <v>49</v>
      </c>
      <c r="D22" s="2" t="s">
        <v>194</v>
      </c>
      <c r="I22" s="40">
        <v>0</v>
      </c>
      <c r="K22" s="41">
        <v>0</v>
      </c>
    </row>
    <row r="23" spans="9:11" ht="10.5" customHeight="1">
      <c r="I23" s="40">
        <v>0</v>
      </c>
      <c r="K23" s="41">
        <v>0</v>
      </c>
    </row>
    <row r="24" spans="2:11" ht="12.75">
      <c r="B24" s="3" t="s">
        <v>51</v>
      </c>
      <c r="D24" s="2" t="s">
        <v>195</v>
      </c>
      <c r="I24" s="40"/>
      <c r="K24" s="41"/>
    </row>
    <row r="25" spans="9:11" ht="10.5" customHeight="1">
      <c r="I25" s="39"/>
      <c r="K25" s="38"/>
    </row>
    <row r="26" spans="2:11" ht="12.75">
      <c r="B26" s="3" t="s">
        <v>52</v>
      </c>
      <c r="D26" s="2" t="s">
        <v>196</v>
      </c>
      <c r="I26" s="39"/>
      <c r="K26" s="38"/>
    </row>
    <row r="27" spans="4:11" ht="12.75">
      <c r="D27" s="3" t="s">
        <v>176</v>
      </c>
      <c r="E27" t="s">
        <v>197</v>
      </c>
      <c r="I27" s="43">
        <v>11060</v>
      </c>
      <c r="K27" s="43">
        <v>11916</v>
      </c>
    </row>
    <row r="28" spans="4:11" ht="12.75">
      <c r="D28" s="3" t="s">
        <v>176</v>
      </c>
      <c r="E28" t="s">
        <v>198</v>
      </c>
      <c r="I28" s="44">
        <v>16584</v>
      </c>
      <c r="K28" s="44">
        <v>12140</v>
      </c>
    </row>
    <row r="29" spans="4:11" ht="12.75">
      <c r="D29" s="3" t="s">
        <v>176</v>
      </c>
      <c r="E29" t="s">
        <v>199</v>
      </c>
      <c r="I29" s="44">
        <v>213</v>
      </c>
      <c r="K29" s="44">
        <v>383</v>
      </c>
    </row>
    <row r="30" spans="4:11" ht="12.75">
      <c r="D30" s="3" t="s">
        <v>176</v>
      </c>
      <c r="E30" t="s">
        <v>200</v>
      </c>
      <c r="I30" s="44">
        <f>5646-5296</f>
        <v>350</v>
      </c>
      <c r="K30" s="44">
        <v>0</v>
      </c>
    </row>
    <row r="31" spans="4:11" ht="12.75">
      <c r="D31" s="3" t="s">
        <v>176</v>
      </c>
      <c r="E31" t="s">
        <v>215</v>
      </c>
      <c r="I31" s="44">
        <v>5296</v>
      </c>
      <c r="K31" s="44">
        <v>8206</v>
      </c>
    </row>
    <row r="32" spans="4:11" ht="12.75">
      <c r="D32" s="3" t="s">
        <v>176</v>
      </c>
      <c r="E32" t="s">
        <v>113</v>
      </c>
      <c r="I32" s="44">
        <v>2020</v>
      </c>
      <c r="K32" s="46">
        <v>2141</v>
      </c>
    </row>
    <row r="33" spans="9:11" ht="12.75">
      <c r="I33" s="47">
        <f>SUM(I27:I32)</f>
        <v>35523</v>
      </c>
      <c r="K33" s="47">
        <f>SUM(K27:K32)</f>
        <v>34786</v>
      </c>
    </row>
    <row r="34" spans="2:11" ht="12.75">
      <c r="B34" s="3" t="s">
        <v>54</v>
      </c>
      <c r="D34" s="2" t="s">
        <v>201</v>
      </c>
      <c r="I34" s="43"/>
      <c r="K34" s="43"/>
    </row>
    <row r="35" spans="4:11" ht="12.75">
      <c r="D35" s="3" t="s">
        <v>176</v>
      </c>
      <c r="E35" t="s">
        <v>202</v>
      </c>
      <c r="I35" s="44">
        <v>2272</v>
      </c>
      <c r="K35" s="44">
        <v>1927</v>
      </c>
    </row>
    <row r="36" spans="4:11" ht="12.75">
      <c r="D36" s="3" t="s">
        <v>176</v>
      </c>
      <c r="E36" t="s">
        <v>203</v>
      </c>
      <c r="I36" s="52">
        <v>1608</v>
      </c>
      <c r="K36" s="44">
        <v>1193</v>
      </c>
    </row>
    <row r="37" spans="4:11" ht="12.75">
      <c r="D37" s="3" t="s">
        <v>176</v>
      </c>
      <c r="E37" t="s">
        <v>114</v>
      </c>
      <c r="I37" s="44">
        <f>837+132</f>
        <v>969</v>
      </c>
      <c r="K37" s="44">
        <v>119</v>
      </c>
    </row>
    <row r="38" spans="4:11" ht="12.75">
      <c r="D38" s="3" t="s">
        <v>176</v>
      </c>
      <c r="E38" t="s">
        <v>115</v>
      </c>
      <c r="I38" s="44">
        <v>1673</v>
      </c>
      <c r="K38" s="44">
        <v>4483</v>
      </c>
    </row>
    <row r="39" spans="4:11" ht="12.75">
      <c r="D39" s="3" t="s">
        <v>176</v>
      </c>
      <c r="E39" t="s">
        <v>116</v>
      </c>
      <c r="I39" s="44">
        <v>1544</v>
      </c>
      <c r="K39" s="45">
        <v>1092</v>
      </c>
    </row>
    <row r="40" spans="9:11" ht="12.75">
      <c r="I40" s="47">
        <f>SUM(I35:I39)</f>
        <v>8066</v>
      </c>
      <c r="K40" s="47">
        <f>SUM(K35:K39)</f>
        <v>8814</v>
      </c>
    </row>
    <row r="41" spans="2:11" ht="12.75">
      <c r="B41" s="3" t="s">
        <v>56</v>
      </c>
      <c r="D41" s="2" t="s">
        <v>261</v>
      </c>
      <c r="I41" s="38">
        <f>+I33-I40</f>
        <v>27457</v>
      </c>
      <c r="K41" s="38">
        <f>+K33-K40</f>
        <v>25972</v>
      </c>
    </row>
    <row r="42" spans="9:11" ht="13.5" thickBot="1">
      <c r="I42" s="48">
        <f>+I41+I12</f>
        <v>97897</v>
      </c>
      <c r="K42" s="48">
        <f>+K41+K22+K12</f>
        <v>80294</v>
      </c>
    </row>
    <row r="43" spans="2:11" ht="13.5" thickTop="1">
      <c r="B43" s="3" t="s">
        <v>58</v>
      </c>
      <c r="D43" s="2" t="s">
        <v>205</v>
      </c>
      <c r="E43" s="2"/>
      <c r="I43" s="38"/>
      <c r="K43" s="38"/>
    </row>
    <row r="44" spans="4:11" ht="12.75">
      <c r="D44" s="2" t="s">
        <v>204</v>
      </c>
      <c r="E44" s="2"/>
      <c r="I44" s="38">
        <v>61250</v>
      </c>
      <c r="K44" s="38">
        <v>30346</v>
      </c>
    </row>
    <row r="45" spans="4:11" ht="12.75">
      <c r="D45" s="2" t="s">
        <v>53</v>
      </c>
      <c r="E45" s="2"/>
      <c r="I45" s="38"/>
      <c r="K45" s="38"/>
    </row>
    <row r="46" spans="4:11" ht="12.75">
      <c r="D46" s="3" t="s">
        <v>176</v>
      </c>
      <c r="E46" t="s">
        <v>117</v>
      </c>
      <c r="I46" s="38">
        <v>12</v>
      </c>
      <c r="K46" s="38">
        <v>7607</v>
      </c>
    </row>
    <row r="47" spans="4:11" ht="12.75">
      <c r="D47" s="3" t="s">
        <v>176</v>
      </c>
      <c r="E47" t="s">
        <v>118</v>
      </c>
      <c r="I47" s="41">
        <v>1857</v>
      </c>
      <c r="K47" s="41">
        <v>1857</v>
      </c>
    </row>
    <row r="48" spans="4:11" ht="12.75">
      <c r="D48" s="3" t="s">
        <v>176</v>
      </c>
      <c r="E48" t="s">
        <v>119</v>
      </c>
      <c r="I48" s="41">
        <v>27406</v>
      </c>
      <c r="K48" s="41">
        <v>35071</v>
      </c>
    </row>
    <row r="49" spans="4:11" ht="12.75">
      <c r="D49" s="3" t="s">
        <v>176</v>
      </c>
      <c r="E49" t="s">
        <v>216</v>
      </c>
      <c r="I49" s="66">
        <v>-3</v>
      </c>
      <c r="K49" s="41">
        <v>0</v>
      </c>
    </row>
    <row r="50" spans="4:11" ht="12.75">
      <c r="D50" s="3" t="s">
        <v>176</v>
      </c>
      <c r="E50" t="s">
        <v>133</v>
      </c>
      <c r="I50" s="53">
        <v>0</v>
      </c>
      <c r="K50" s="49">
        <v>160</v>
      </c>
    </row>
    <row r="51" spans="9:11" ht="12.75">
      <c r="I51" s="50">
        <f>SUM(I44:I50)</f>
        <v>90522</v>
      </c>
      <c r="K51" s="38">
        <f>SUM(K44:K50)</f>
        <v>75041</v>
      </c>
    </row>
    <row r="52" spans="9:11" ht="10.5" customHeight="1">
      <c r="I52" s="50"/>
      <c r="K52" s="38"/>
    </row>
    <row r="53" spans="2:11" ht="12.75">
      <c r="B53" s="3" t="s">
        <v>79</v>
      </c>
      <c r="D53" s="2" t="s">
        <v>55</v>
      </c>
      <c r="I53" s="41">
        <v>0</v>
      </c>
      <c r="J53" s="17"/>
      <c r="K53" s="41">
        <v>0</v>
      </c>
    </row>
    <row r="54" spans="9:11" ht="10.5" customHeight="1">
      <c r="I54" s="38"/>
      <c r="K54" s="38"/>
    </row>
    <row r="55" spans="2:11" ht="12.75">
      <c r="B55" s="3" t="s">
        <v>82</v>
      </c>
      <c r="D55" s="2" t="s">
        <v>206</v>
      </c>
      <c r="I55" s="41">
        <v>3733</v>
      </c>
      <c r="K55" s="41">
        <v>3180</v>
      </c>
    </row>
    <row r="56" spans="9:11" ht="10.5" customHeight="1">
      <c r="I56" s="38"/>
      <c r="K56" s="38"/>
    </row>
    <row r="57" spans="2:4" ht="12.75">
      <c r="B57" s="3" t="s">
        <v>84</v>
      </c>
      <c r="D57" s="2" t="s">
        <v>207</v>
      </c>
    </row>
    <row r="58" spans="2:11" ht="12.75">
      <c r="B58" s="3"/>
      <c r="D58" s="3" t="s">
        <v>176</v>
      </c>
      <c r="E58" t="s">
        <v>163</v>
      </c>
      <c r="I58" s="6">
        <v>90</v>
      </c>
      <c r="K58" s="39">
        <v>0</v>
      </c>
    </row>
    <row r="59" spans="2:11" ht="10.5" customHeight="1">
      <c r="B59" s="3"/>
      <c r="D59" s="3"/>
      <c r="I59" s="6"/>
      <c r="K59" s="39"/>
    </row>
    <row r="60" spans="2:11" ht="12.75">
      <c r="B60" s="3" t="s">
        <v>86</v>
      </c>
      <c r="D60" s="2" t="s">
        <v>148</v>
      </c>
      <c r="I60" s="38">
        <v>3552</v>
      </c>
      <c r="K60" s="38">
        <v>2073</v>
      </c>
    </row>
    <row r="61" spans="9:11" ht="13.5" thickBot="1">
      <c r="I61" s="48">
        <f>SUM(I51:I60)</f>
        <v>97897</v>
      </c>
      <c r="K61" s="48">
        <f>SUM(K51:K60)</f>
        <v>80294</v>
      </c>
    </row>
    <row r="62" spans="9:11" ht="13.5" thickTop="1">
      <c r="I62" s="38">
        <f>+I42-I61</f>
        <v>0</v>
      </c>
      <c r="K62" s="38">
        <f>+K42-K61</f>
        <v>0</v>
      </c>
    </row>
    <row r="63" spans="2:11" ht="12.75">
      <c r="B63" s="3" t="s">
        <v>89</v>
      </c>
      <c r="D63" s="2" t="s">
        <v>208</v>
      </c>
      <c r="I63" s="71">
        <v>1.48</v>
      </c>
      <c r="J63" s="72"/>
      <c r="K63" s="71">
        <v>2.47</v>
      </c>
    </row>
    <row r="64" spans="9:11" ht="7.5" customHeight="1">
      <c r="I64" s="39"/>
      <c r="K64" s="39"/>
    </row>
    <row r="65" ht="12.75">
      <c r="K65" s="39"/>
    </row>
    <row r="66" ht="12.75">
      <c r="K66" s="39"/>
    </row>
    <row r="67" ht="12.75">
      <c r="K67" s="39"/>
    </row>
    <row r="68" ht="12.75">
      <c r="K68" s="39"/>
    </row>
    <row r="69" ht="12.75">
      <c r="K69" s="39"/>
    </row>
    <row r="70" ht="12.75">
      <c r="K70" s="39"/>
    </row>
  </sheetData>
  <printOptions/>
  <pageMargins left="1.25" right="0.25" top="0.75" bottom="0" header="0.5" footer="0.5"/>
  <pageSetup horizontalDpi="360" verticalDpi="36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96"/>
  <sheetViews>
    <sheetView tabSelected="1" zoomScaleSheetLayoutView="100" workbookViewId="0" topLeftCell="A1">
      <selection activeCell="D2" sqref="D2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3" width="3.140625" style="0" customWidth="1"/>
    <col min="4" max="4" width="15.140625" style="0" customWidth="1"/>
    <col min="5" max="5" width="8.00390625" style="0" customWidth="1"/>
    <col min="6" max="6" width="9.7109375" style="0" customWidth="1"/>
    <col min="7" max="7" width="1.7109375" style="0" customWidth="1"/>
    <col min="8" max="8" width="13.57421875" style="0" customWidth="1"/>
    <col min="9" max="9" width="2.7109375" style="0" customWidth="1"/>
    <col min="10" max="10" width="11.00390625" style="0" customWidth="1"/>
    <col min="11" max="11" width="2.140625" style="0" customWidth="1"/>
    <col min="12" max="12" width="13.00390625" style="0" customWidth="1"/>
    <col min="13" max="13" width="8.421875" style="0" customWidth="1"/>
  </cols>
  <sheetData>
    <row r="3" spans="5:8" ht="15.75">
      <c r="E3" s="75" t="s">
        <v>0</v>
      </c>
      <c r="F3" s="75"/>
      <c r="G3" s="75"/>
      <c r="H3" s="75"/>
    </row>
    <row r="4" spans="5:8" ht="12.75">
      <c r="E4" s="77" t="s">
        <v>1</v>
      </c>
      <c r="F4" s="77"/>
      <c r="G4" s="77"/>
      <c r="H4" s="77"/>
    </row>
    <row r="5" spans="5:8" ht="12.75">
      <c r="E5" s="24"/>
      <c r="F5" s="24"/>
      <c r="G5" s="24"/>
      <c r="H5" s="24"/>
    </row>
    <row r="6" ht="12.75">
      <c r="B6" s="2" t="s">
        <v>60</v>
      </c>
    </row>
    <row r="7" ht="12.75" customHeight="1"/>
    <row r="8" spans="1:3" ht="12.75">
      <c r="A8" s="3" t="s">
        <v>13</v>
      </c>
      <c r="C8" s="2" t="s">
        <v>61</v>
      </c>
    </row>
    <row r="9" ht="12.75">
      <c r="C9" t="s">
        <v>98</v>
      </c>
    </row>
    <row r="10" ht="12.75">
      <c r="C10" t="s">
        <v>242</v>
      </c>
    </row>
    <row r="11" ht="12.75">
      <c r="C11" t="s">
        <v>253</v>
      </c>
    </row>
    <row r="12" ht="12.75" customHeight="1"/>
    <row r="13" spans="1:3" ht="12.75">
      <c r="A13" s="3" t="s">
        <v>18</v>
      </c>
      <c r="C13" s="2" t="s">
        <v>62</v>
      </c>
    </row>
    <row r="14" ht="12.75">
      <c r="C14" t="s">
        <v>224</v>
      </c>
    </row>
    <row r="16" spans="1:3" ht="12.75">
      <c r="A16" s="3" t="s">
        <v>37</v>
      </c>
      <c r="C16" s="2" t="s">
        <v>63</v>
      </c>
    </row>
    <row r="17" ht="12.75">
      <c r="C17" t="s">
        <v>225</v>
      </c>
    </row>
    <row r="19" spans="1:12" ht="12.75">
      <c r="A19" s="3" t="s">
        <v>47</v>
      </c>
      <c r="C19" s="2" t="s">
        <v>28</v>
      </c>
      <c r="F19" s="78" t="s">
        <v>3</v>
      </c>
      <c r="G19" s="78"/>
      <c r="H19" s="78"/>
      <c r="J19" s="78" t="s">
        <v>10</v>
      </c>
      <c r="K19" s="78"/>
      <c r="L19" s="78"/>
    </row>
    <row r="20" spans="6:12" ht="12.75">
      <c r="F20" s="17"/>
      <c r="H20" s="17" t="s">
        <v>99</v>
      </c>
      <c r="J20" s="17"/>
      <c r="L20" s="17" t="s">
        <v>99</v>
      </c>
    </row>
    <row r="21" spans="6:12" ht="12.75">
      <c r="F21" s="17" t="s">
        <v>64</v>
      </c>
      <c r="H21" s="17" t="s">
        <v>66</v>
      </c>
      <c r="J21" s="17" t="s">
        <v>67</v>
      </c>
      <c r="L21" s="17" t="s">
        <v>66</v>
      </c>
    </row>
    <row r="22" spans="6:12" ht="12.75">
      <c r="F22" s="17" t="s">
        <v>65</v>
      </c>
      <c r="H22" s="17" t="s">
        <v>65</v>
      </c>
      <c r="J22" s="17" t="s">
        <v>68</v>
      </c>
      <c r="L22" s="17" t="s">
        <v>69</v>
      </c>
    </row>
    <row r="23" spans="6:12" ht="12.75">
      <c r="F23" t="s">
        <v>160</v>
      </c>
      <c r="H23" s="17" t="s">
        <v>130</v>
      </c>
      <c r="J23" s="17" t="s">
        <v>160</v>
      </c>
      <c r="L23" s="17" t="s">
        <v>130</v>
      </c>
    </row>
    <row r="24" spans="6:12" ht="12.75">
      <c r="F24" s="17" t="s">
        <v>7</v>
      </c>
      <c r="H24" s="17" t="s">
        <v>7</v>
      </c>
      <c r="J24" s="17" t="s">
        <v>7</v>
      </c>
      <c r="L24" s="17" t="s">
        <v>7</v>
      </c>
    </row>
    <row r="25" ht="12" customHeight="1">
      <c r="C25" t="s">
        <v>70</v>
      </c>
    </row>
    <row r="26" spans="3:12" ht="12.75">
      <c r="C26" s="3" t="s">
        <v>71</v>
      </c>
      <c r="F26" s="6">
        <v>-300</v>
      </c>
      <c r="H26" s="19">
        <v>441</v>
      </c>
      <c r="I26" s="6"/>
      <c r="J26" s="6">
        <v>1916</v>
      </c>
      <c r="K26" s="6"/>
      <c r="L26" s="19">
        <v>3925</v>
      </c>
    </row>
    <row r="27" spans="3:12" ht="12.75">
      <c r="C27" s="3" t="s">
        <v>72</v>
      </c>
      <c r="F27" s="7">
        <v>7</v>
      </c>
      <c r="H27" s="20">
        <v>22</v>
      </c>
      <c r="I27" s="6"/>
      <c r="J27" s="7">
        <v>7</v>
      </c>
      <c r="K27" s="6"/>
      <c r="L27" s="20">
        <v>0</v>
      </c>
    </row>
    <row r="28" spans="6:12" ht="12.75">
      <c r="F28" s="6">
        <f>SUM(F26:F27)</f>
        <v>-293</v>
      </c>
      <c r="H28" s="19">
        <f>SUM(H26:H27)</f>
        <v>463</v>
      </c>
      <c r="I28" s="6"/>
      <c r="J28" s="6">
        <f>SUM(J26:J27)</f>
        <v>1923</v>
      </c>
      <c r="K28" s="6"/>
      <c r="L28" s="19">
        <f>SUM(L26:L27)</f>
        <v>3925</v>
      </c>
    </row>
    <row r="29" spans="3:12" ht="12" customHeight="1">
      <c r="C29" t="s">
        <v>73</v>
      </c>
      <c r="F29" s="6"/>
      <c r="H29" s="19"/>
      <c r="I29" s="6"/>
      <c r="J29" s="6"/>
      <c r="K29" s="6"/>
      <c r="L29" s="19"/>
    </row>
    <row r="30" spans="3:12" ht="12.75">
      <c r="C30" s="3" t="s">
        <v>71</v>
      </c>
      <c r="F30" s="6">
        <v>550</v>
      </c>
      <c r="H30" s="19">
        <v>299</v>
      </c>
      <c r="I30" s="6"/>
      <c r="J30" s="6">
        <v>1480</v>
      </c>
      <c r="K30" s="6"/>
      <c r="L30" s="19">
        <v>470</v>
      </c>
    </row>
    <row r="31" spans="3:12" ht="12.75">
      <c r="C31" s="3" t="s">
        <v>72</v>
      </c>
      <c r="F31" s="6">
        <v>0</v>
      </c>
      <c r="H31" s="19">
        <v>0</v>
      </c>
      <c r="I31" s="6"/>
      <c r="J31" s="6">
        <v>0</v>
      </c>
      <c r="K31" s="6"/>
      <c r="L31" s="19">
        <v>20</v>
      </c>
    </row>
    <row r="32" spans="6:12" ht="13.5" thickBot="1">
      <c r="F32" s="18">
        <f>SUM(F28:F31)</f>
        <v>257</v>
      </c>
      <c r="H32" s="21">
        <f>SUM(H28:H31)</f>
        <v>762</v>
      </c>
      <c r="I32" s="6"/>
      <c r="J32" s="18">
        <f>SUM(J28:J31)</f>
        <v>3403</v>
      </c>
      <c r="K32" s="6"/>
      <c r="L32" s="21">
        <f>SUM(L28:L31)</f>
        <v>4415</v>
      </c>
    </row>
    <row r="33" spans="6:12" ht="9.75" customHeight="1" thickTop="1">
      <c r="F33" s="35"/>
      <c r="H33" s="69"/>
      <c r="I33" s="6"/>
      <c r="J33" s="35"/>
      <c r="K33" s="6"/>
      <c r="L33" s="69"/>
    </row>
    <row r="34" ht="12.75">
      <c r="C34" t="s">
        <v>254</v>
      </c>
    </row>
    <row r="35" ht="12.75">
      <c r="C35" t="s">
        <v>255</v>
      </c>
    </row>
    <row r="36" ht="13.5" customHeight="1"/>
    <row r="37" spans="1:3" ht="12.75">
      <c r="A37" s="3" t="s">
        <v>48</v>
      </c>
      <c r="C37" s="2" t="s">
        <v>226</v>
      </c>
    </row>
    <row r="38" ht="12.75">
      <c r="C38" t="s">
        <v>235</v>
      </c>
    </row>
    <row r="39" ht="12.75">
      <c r="C39" t="s">
        <v>236</v>
      </c>
    </row>
    <row r="41" spans="1:3" ht="12.75">
      <c r="A41" s="3" t="s">
        <v>49</v>
      </c>
      <c r="C41" s="2" t="s">
        <v>74</v>
      </c>
    </row>
    <row r="42" ht="12.75">
      <c r="C42" t="s">
        <v>227</v>
      </c>
    </row>
    <row r="44" spans="1:3" ht="12.75">
      <c r="A44" s="3" t="s">
        <v>51</v>
      </c>
      <c r="C44" s="2" t="s">
        <v>75</v>
      </c>
    </row>
    <row r="45" spans="1:3" ht="12.75">
      <c r="A45" s="3"/>
      <c r="C45" s="51" t="s">
        <v>209</v>
      </c>
    </row>
    <row r="46" spans="1:3" ht="12.75">
      <c r="A46" s="3"/>
      <c r="C46" s="51" t="s">
        <v>210</v>
      </c>
    </row>
    <row r="47" spans="1:3" ht="12.75">
      <c r="A47" s="3"/>
      <c r="C47" s="51" t="s">
        <v>211</v>
      </c>
    </row>
    <row r="48" spans="1:3" ht="12.75">
      <c r="A48" s="3"/>
      <c r="C48" s="51"/>
    </row>
    <row r="49" spans="1:3" ht="12.75">
      <c r="A49" s="3" t="s">
        <v>52</v>
      </c>
      <c r="C49" s="2" t="s">
        <v>76</v>
      </c>
    </row>
    <row r="50" spans="1:3" ht="12.75">
      <c r="A50" s="3"/>
      <c r="B50" s="36"/>
      <c r="C50" s="51" t="s">
        <v>151</v>
      </c>
    </row>
    <row r="51" ht="12.75">
      <c r="C51" s="23"/>
    </row>
    <row r="52" ht="12.75">
      <c r="C52" s="23"/>
    </row>
    <row r="53" ht="12.75">
      <c r="C53" s="23"/>
    </row>
    <row r="54" ht="12.75">
      <c r="C54" s="23"/>
    </row>
    <row r="55" ht="12.75">
      <c r="C55" s="23"/>
    </row>
    <row r="56" spans="1:3" ht="12.75">
      <c r="A56" s="3" t="s">
        <v>54</v>
      </c>
      <c r="C56" s="2" t="s">
        <v>78</v>
      </c>
    </row>
    <row r="57" ht="12.75">
      <c r="C57" t="s">
        <v>145</v>
      </c>
    </row>
    <row r="58" ht="12.75">
      <c r="C58" t="s">
        <v>144</v>
      </c>
    </row>
    <row r="59" ht="12.75">
      <c r="C59" t="s">
        <v>152</v>
      </c>
    </row>
    <row r="60" ht="6.75" customHeight="1"/>
    <row r="61" spans="3:4" ht="12.75">
      <c r="C61" t="s">
        <v>29</v>
      </c>
      <c r="D61" t="s">
        <v>228</v>
      </c>
    </row>
    <row r="62" ht="12.75">
      <c r="D62" t="s">
        <v>159</v>
      </c>
    </row>
    <row r="63" ht="12.75">
      <c r="D63" t="s">
        <v>229</v>
      </c>
    </row>
    <row r="64" ht="6.75" customHeight="1"/>
    <row r="65" spans="3:4" ht="12.75">
      <c r="C65" t="s">
        <v>153</v>
      </c>
      <c r="D65" t="s">
        <v>154</v>
      </c>
    </row>
    <row r="66" ht="12.75">
      <c r="D66" t="s">
        <v>155</v>
      </c>
    </row>
    <row r="67" ht="12.75">
      <c r="D67" t="s">
        <v>158</v>
      </c>
    </row>
    <row r="68" ht="12.75">
      <c r="D68" t="s">
        <v>156</v>
      </c>
    </row>
    <row r="69" ht="6.75" customHeight="1"/>
    <row r="70" spans="3:4" ht="12.75">
      <c r="C70" t="s">
        <v>230</v>
      </c>
      <c r="D70" t="s">
        <v>265</v>
      </c>
    </row>
    <row r="71" ht="12.75">
      <c r="D71" t="s">
        <v>231</v>
      </c>
    </row>
    <row r="72" ht="12.75">
      <c r="D72" t="s">
        <v>266</v>
      </c>
    </row>
    <row r="73" ht="12.75">
      <c r="D73" t="s">
        <v>232</v>
      </c>
    </row>
    <row r="75" spans="1:3" ht="12.75">
      <c r="A75" s="3" t="s">
        <v>56</v>
      </c>
      <c r="C75" s="2" t="s">
        <v>100</v>
      </c>
    </row>
    <row r="76" spans="3:12" ht="12.75">
      <c r="C76" t="s">
        <v>14</v>
      </c>
      <c r="D76" t="s">
        <v>120</v>
      </c>
      <c r="L76" s="5" t="s">
        <v>7</v>
      </c>
    </row>
    <row r="77" spans="4:12" ht="12.75">
      <c r="D77" t="s">
        <v>138</v>
      </c>
      <c r="L77" s="6">
        <v>132</v>
      </c>
    </row>
    <row r="78" spans="4:13" ht="12.75">
      <c r="D78" t="s">
        <v>80</v>
      </c>
      <c r="L78" s="59">
        <v>837</v>
      </c>
      <c r="M78" s="2" t="s">
        <v>137</v>
      </c>
    </row>
    <row r="79" ht="13.5" thickBot="1">
      <c r="L79" s="18">
        <f>SUM(L77:L78)</f>
        <v>969</v>
      </c>
    </row>
    <row r="80" spans="4:12" ht="11.25" customHeight="1" thickTop="1">
      <c r="D80" t="s">
        <v>57</v>
      </c>
      <c r="L80" s="35"/>
    </row>
    <row r="81" spans="4:13" ht="12.75" customHeight="1" thickBot="1">
      <c r="D81" t="s">
        <v>81</v>
      </c>
      <c r="L81" s="62">
        <v>3733</v>
      </c>
      <c r="M81" s="2" t="s">
        <v>137</v>
      </c>
    </row>
    <row r="82" ht="12" customHeight="1" thickTop="1"/>
    <row r="83" spans="3:12" ht="12.75">
      <c r="C83" s="5" t="s">
        <v>137</v>
      </c>
      <c r="D83" t="s">
        <v>121</v>
      </c>
      <c r="L83" s="5"/>
    </row>
    <row r="84" spans="4:12" ht="12.75">
      <c r="D84" t="s">
        <v>102</v>
      </c>
      <c r="L84" s="61">
        <v>170</v>
      </c>
    </row>
    <row r="85" spans="4:12" ht="12.75">
      <c r="D85" t="s">
        <v>103</v>
      </c>
      <c r="L85" s="22">
        <v>4400</v>
      </c>
    </row>
    <row r="86" ht="13.5" thickBot="1">
      <c r="L86" s="34">
        <f>SUM(L84:L85)</f>
        <v>4570</v>
      </c>
    </row>
    <row r="87" ht="12" customHeight="1" thickTop="1"/>
    <row r="88" spans="3:4" ht="12.75">
      <c r="C88" t="s">
        <v>15</v>
      </c>
      <c r="D88" t="s">
        <v>142</v>
      </c>
    </row>
    <row r="89" ht="12.75">
      <c r="D89" t="s">
        <v>214</v>
      </c>
    </row>
    <row r="90" ht="12" customHeight="1"/>
    <row r="91" spans="3:4" ht="12.75">
      <c r="C91" t="s">
        <v>17</v>
      </c>
      <c r="D91" t="s">
        <v>126</v>
      </c>
    </row>
    <row r="93" spans="1:3" ht="12.75">
      <c r="A93" s="3" t="s">
        <v>58</v>
      </c>
      <c r="C93" s="2" t="s">
        <v>83</v>
      </c>
    </row>
    <row r="94" ht="12.75">
      <c r="C94" t="s">
        <v>243</v>
      </c>
    </row>
    <row r="95" ht="12.75">
      <c r="C95" t="s">
        <v>244</v>
      </c>
    </row>
    <row r="96" ht="12.75">
      <c r="C96" s="60" t="s">
        <v>245</v>
      </c>
    </row>
    <row r="98" spans="1:3" ht="12.75">
      <c r="A98" s="3" t="s">
        <v>79</v>
      </c>
      <c r="C98" s="2" t="s">
        <v>85</v>
      </c>
    </row>
    <row r="99" ht="12.75">
      <c r="C99" t="s">
        <v>157</v>
      </c>
    </row>
    <row r="101" spans="1:3" ht="12.75">
      <c r="A101" s="3" t="s">
        <v>82</v>
      </c>
      <c r="C101" s="2" t="s">
        <v>87</v>
      </c>
    </row>
    <row r="102" ht="12.75">
      <c r="C102" t="s">
        <v>88</v>
      </c>
    </row>
    <row r="109" spans="1:12" ht="12.75">
      <c r="A109" s="3" t="s">
        <v>84</v>
      </c>
      <c r="C109" s="2" t="s">
        <v>90</v>
      </c>
      <c r="H109" s="23"/>
      <c r="J109" s="23" t="s">
        <v>107</v>
      </c>
      <c r="L109" s="23" t="s">
        <v>105</v>
      </c>
    </row>
    <row r="110" spans="8:12" ht="12.75">
      <c r="H110" s="36"/>
      <c r="J110" s="23" t="s">
        <v>108</v>
      </c>
      <c r="L110" s="23" t="s">
        <v>106</v>
      </c>
    </row>
    <row r="111" spans="8:12" ht="12.75">
      <c r="H111" s="36" t="s">
        <v>141</v>
      </c>
      <c r="J111" s="23" t="s">
        <v>109</v>
      </c>
      <c r="L111" s="23" t="s">
        <v>104</v>
      </c>
    </row>
    <row r="112" spans="8:12" ht="12.75">
      <c r="H112" s="23" t="s">
        <v>110</v>
      </c>
      <c r="J112" s="23" t="s">
        <v>111</v>
      </c>
      <c r="L112" s="23" t="s">
        <v>112</v>
      </c>
    </row>
    <row r="113" ht="4.5" customHeight="1"/>
    <row r="114" spans="4:12" ht="12.75">
      <c r="D114" t="s">
        <v>91</v>
      </c>
      <c r="H114" s="22">
        <v>74484</v>
      </c>
      <c r="I114" s="22"/>
      <c r="J114" s="22">
        <v>19851</v>
      </c>
      <c r="K114" s="22"/>
      <c r="L114" s="22">
        <v>95695</v>
      </c>
    </row>
    <row r="115" spans="8:12" ht="4.5" customHeight="1">
      <c r="H115" s="22"/>
      <c r="I115" s="22"/>
      <c r="J115" s="22"/>
      <c r="K115" s="22"/>
      <c r="L115" s="22"/>
    </row>
    <row r="116" spans="4:12" ht="12.75">
      <c r="D116" t="s">
        <v>92</v>
      </c>
      <c r="H116" s="22">
        <v>1973</v>
      </c>
      <c r="I116" s="22"/>
      <c r="J116" s="22">
        <v>455</v>
      </c>
      <c r="K116" s="22"/>
      <c r="L116" s="22">
        <v>1131</v>
      </c>
    </row>
    <row r="117" spans="8:12" ht="4.5" customHeight="1">
      <c r="H117" s="22"/>
      <c r="I117" s="22"/>
      <c r="J117" s="22"/>
      <c r="K117" s="22"/>
      <c r="L117" s="22"/>
    </row>
    <row r="118" spans="4:12" ht="12.75">
      <c r="D118" t="s">
        <v>93</v>
      </c>
      <c r="H118" s="22">
        <v>143</v>
      </c>
      <c r="I118" s="22"/>
      <c r="J118" s="22">
        <v>-520</v>
      </c>
      <c r="K118" s="22"/>
      <c r="L118" s="22">
        <v>9137</v>
      </c>
    </row>
    <row r="119" spans="8:12" ht="13.5" thickBot="1">
      <c r="H119" s="18">
        <f>SUM(H114:H118)</f>
        <v>76600</v>
      </c>
      <c r="I119" s="6"/>
      <c r="J119" s="18">
        <f>SUM(J114:J118)</f>
        <v>19786</v>
      </c>
      <c r="K119" s="6"/>
      <c r="L119" s="18">
        <f>SUM(L114:L118)</f>
        <v>105963</v>
      </c>
    </row>
    <row r="120" spans="8:12" ht="6" customHeight="1" thickTop="1">
      <c r="H120" s="35"/>
      <c r="I120" s="6"/>
      <c r="J120" s="35"/>
      <c r="K120" s="6"/>
      <c r="L120" s="35"/>
    </row>
    <row r="122" spans="1:3" ht="12.75">
      <c r="A122" s="3" t="s">
        <v>86</v>
      </c>
      <c r="C122" s="2" t="s">
        <v>101</v>
      </c>
    </row>
    <row r="123" ht="12.75">
      <c r="C123" t="s">
        <v>246</v>
      </c>
    </row>
    <row r="124" ht="12.75">
      <c r="C124" t="s">
        <v>161</v>
      </c>
    </row>
    <row r="125" ht="12.75">
      <c r="C125" t="s">
        <v>162</v>
      </c>
    </row>
    <row r="127" spans="1:3" ht="12.75">
      <c r="A127" s="3" t="s">
        <v>89</v>
      </c>
      <c r="C127" s="2" t="s">
        <v>95</v>
      </c>
    </row>
    <row r="128" spans="1:3" ht="12.75">
      <c r="A128" s="3"/>
      <c r="C128" s="51" t="s">
        <v>247</v>
      </c>
    </row>
    <row r="129" spans="1:3" ht="12.75">
      <c r="A129" s="3"/>
      <c r="C129" s="51" t="s">
        <v>256</v>
      </c>
    </row>
    <row r="130" spans="1:3" ht="12.75">
      <c r="A130" s="3"/>
      <c r="C130" s="51" t="s">
        <v>257</v>
      </c>
    </row>
    <row r="131" spans="1:3" ht="12" customHeight="1">
      <c r="A131" s="3"/>
      <c r="C131" s="51"/>
    </row>
    <row r="132" ht="12.75">
      <c r="C132" t="s">
        <v>164</v>
      </c>
    </row>
    <row r="133" ht="12.75">
      <c r="C133" t="s">
        <v>248</v>
      </c>
    </row>
    <row r="134" ht="12.75">
      <c r="C134" t="s">
        <v>249</v>
      </c>
    </row>
    <row r="135" ht="12.75">
      <c r="C135" t="s">
        <v>258</v>
      </c>
    </row>
    <row r="136" ht="11.25" customHeight="1"/>
    <row r="137" ht="12.75">
      <c r="C137" t="s">
        <v>134</v>
      </c>
    </row>
    <row r="138" ht="12.75">
      <c r="C138" t="s">
        <v>135</v>
      </c>
    </row>
    <row r="139" ht="12.75">
      <c r="C139" t="s">
        <v>165</v>
      </c>
    </row>
    <row r="141" spans="1:3" ht="12.75">
      <c r="A141" s="3" t="s">
        <v>94</v>
      </c>
      <c r="C141" s="2" t="s">
        <v>250</v>
      </c>
    </row>
    <row r="142" ht="12.75">
      <c r="C142" t="s">
        <v>233</v>
      </c>
    </row>
    <row r="143" ht="12.75">
      <c r="C143" t="s">
        <v>251</v>
      </c>
    </row>
    <row r="144" ht="12.75">
      <c r="C144" t="s">
        <v>259</v>
      </c>
    </row>
    <row r="145" ht="7.5" customHeight="1"/>
    <row r="146" ht="12.75">
      <c r="C146" t="s">
        <v>252</v>
      </c>
    </row>
    <row r="147" ht="12.75">
      <c r="C147" t="s">
        <v>234</v>
      </c>
    </row>
    <row r="149" spans="1:3" ht="12.75">
      <c r="A149" s="3" t="s">
        <v>96</v>
      </c>
      <c r="C149" s="2" t="s">
        <v>77</v>
      </c>
    </row>
    <row r="150" ht="12.75">
      <c r="C150" t="s">
        <v>129</v>
      </c>
    </row>
    <row r="152" spans="1:3" ht="12.75">
      <c r="A152" s="3" t="s">
        <v>97</v>
      </c>
      <c r="C152" s="2" t="s">
        <v>143</v>
      </c>
    </row>
    <row r="153" ht="12.75">
      <c r="C153" t="s">
        <v>262</v>
      </c>
    </row>
    <row r="154" ht="12.75">
      <c r="C154" t="s">
        <v>264</v>
      </c>
    </row>
    <row r="155" ht="12.75">
      <c r="C155" t="s">
        <v>263</v>
      </c>
    </row>
    <row r="164" spans="1:3" ht="12.75">
      <c r="A164" s="3" t="s">
        <v>122</v>
      </c>
      <c r="C164" s="2" t="s">
        <v>127</v>
      </c>
    </row>
    <row r="165" spans="1:3" ht="12.75">
      <c r="A165" s="3"/>
      <c r="C165" t="s">
        <v>136</v>
      </c>
    </row>
    <row r="167" spans="1:3" ht="12.75">
      <c r="A167">
        <v>21</v>
      </c>
      <c r="C167" s="2" t="s">
        <v>128</v>
      </c>
    </row>
    <row r="168" spans="3:4" ht="12.75">
      <c r="C168" t="s">
        <v>14</v>
      </c>
      <c r="D168" t="s">
        <v>166</v>
      </c>
    </row>
    <row r="169" spans="4:12" ht="12.75">
      <c r="D169" t="s">
        <v>167</v>
      </c>
      <c r="J169" s="17"/>
      <c r="L169" s="17"/>
    </row>
    <row r="170" ht="12.75">
      <c r="D170" t="s">
        <v>260</v>
      </c>
    </row>
    <row r="171" ht="12.75">
      <c r="D171" t="s">
        <v>168</v>
      </c>
    </row>
    <row r="173" spans="3:10" ht="12.75">
      <c r="C173" t="s">
        <v>15</v>
      </c>
      <c r="J173" s="2" t="s">
        <v>169</v>
      </c>
    </row>
    <row r="174" spans="10:12" ht="12.75">
      <c r="J174" s="4" t="s">
        <v>170</v>
      </c>
      <c r="L174" s="4" t="s">
        <v>170</v>
      </c>
    </row>
    <row r="175" spans="10:12" ht="12.75">
      <c r="J175" s="68" t="s">
        <v>172</v>
      </c>
      <c r="L175" s="68" t="s">
        <v>171</v>
      </c>
    </row>
    <row r="176" ht="6.75" customHeight="1"/>
    <row r="177" spans="4:12" ht="12.75">
      <c r="D177" t="s">
        <v>173</v>
      </c>
      <c r="G177" s="3" t="s">
        <v>176</v>
      </c>
      <c r="H177" t="s">
        <v>179</v>
      </c>
      <c r="J177" s="17" t="s">
        <v>178</v>
      </c>
      <c r="L177" s="17" t="s">
        <v>174</v>
      </c>
    </row>
    <row r="178" spans="7:12" ht="12.75">
      <c r="G178" s="3" t="s">
        <v>176</v>
      </c>
      <c r="H178" t="s">
        <v>180</v>
      </c>
      <c r="J178" s="17" t="s">
        <v>177</v>
      </c>
      <c r="L178" s="17" t="s">
        <v>175</v>
      </c>
    </row>
    <row r="179" spans="10:12" ht="6" customHeight="1">
      <c r="J179" s="17"/>
      <c r="L179" s="17"/>
    </row>
    <row r="180" spans="4:12" ht="12.75">
      <c r="D180" t="s">
        <v>181</v>
      </c>
      <c r="G180" s="3" t="s">
        <v>176</v>
      </c>
      <c r="H180" t="s">
        <v>179</v>
      </c>
      <c r="J180" s="17" t="s">
        <v>178</v>
      </c>
      <c r="L180" s="17" t="s">
        <v>174</v>
      </c>
    </row>
    <row r="181" spans="7:12" ht="12.75">
      <c r="G181" s="3" t="s">
        <v>176</v>
      </c>
      <c r="H181" t="s">
        <v>180</v>
      </c>
      <c r="J181" s="17" t="s">
        <v>177</v>
      </c>
      <c r="L181" s="17" t="s">
        <v>175</v>
      </c>
    </row>
    <row r="192" ht="12.75">
      <c r="C192" t="s">
        <v>123</v>
      </c>
    </row>
    <row r="194" ht="12.75">
      <c r="C194" t="s">
        <v>124</v>
      </c>
    </row>
    <row r="195" ht="12.75">
      <c r="C195" t="s">
        <v>125</v>
      </c>
    </row>
    <row r="196" ht="12.75">
      <c r="C196" t="s">
        <v>212</v>
      </c>
    </row>
  </sheetData>
  <mergeCells count="4">
    <mergeCell ref="E3:H3"/>
    <mergeCell ref="E4:H4"/>
    <mergeCell ref="F19:H19"/>
    <mergeCell ref="J19:L19"/>
  </mergeCells>
  <printOptions/>
  <pageMargins left="0.75" right="0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</dc:creator>
  <cp:keywords/>
  <dc:description/>
  <cp:lastModifiedBy>xxx</cp:lastModifiedBy>
  <cp:lastPrinted>2001-05-24T09:43:06Z</cp:lastPrinted>
  <dcterms:created xsi:type="dcterms:W3CDTF">1999-11-05T02:39:18Z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